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Oslodata2\NBOMK2\My Documents\NIRF\Modenhetsmodell\Versjon 2\"/>
    </mc:Choice>
  </mc:AlternateContent>
  <workbookProtection workbookAlgorithmName="SHA-512" workbookHashValue="AiM682K9hpekezSo7cLYy8VpTn5QXpmpDPfznLeBfOuht+MKf2RzneiYu3li5lLyBTbkT0M57b9KD5ngr6VV3Q==" workbookSaltValue="FWhMvvXKTUwag0E7mzLnvg==" workbookSpinCount="100000" lockStructure="1"/>
  <bookViews>
    <workbookView xWindow="0" yWindow="0" windowWidth="28800" windowHeight="12300"/>
  </bookViews>
  <sheets>
    <sheet name="Resultat av modenhetsvurdering" sheetId="1" r:id="rId1"/>
    <sheet name="Vurderingskriterier" sheetId="2" r:id="rId2"/>
    <sheet name="Sheet3" sheetId="3" state="hidden"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2" i="3" l="1"/>
  <c r="L12" i="3" s="1"/>
  <c r="J13" i="3"/>
  <c r="L13" i="3" s="1"/>
  <c r="J14" i="3"/>
  <c r="K14" i="3" s="1"/>
  <c r="J15" i="3"/>
  <c r="L15" i="3" s="1"/>
  <c r="J16" i="3"/>
  <c r="L16" i="3" s="1"/>
  <c r="K16" i="3"/>
  <c r="J17" i="3"/>
  <c r="L17" i="3" s="1"/>
  <c r="J18" i="3"/>
  <c r="K18" i="3"/>
  <c r="J19" i="3"/>
  <c r="L19" i="3" s="1"/>
  <c r="J20" i="3"/>
  <c r="K20" i="3" s="1"/>
  <c r="J22" i="3"/>
  <c r="L22" i="3" s="1"/>
  <c r="J23" i="3"/>
  <c r="K23" i="3" s="1"/>
  <c r="J24" i="3"/>
  <c r="K24" i="3" s="1"/>
  <c r="J25" i="3"/>
  <c r="K25" i="3" s="1"/>
  <c r="J26" i="3"/>
  <c r="L26" i="3" s="1"/>
  <c r="J27" i="3"/>
  <c r="K27" i="3" s="1"/>
  <c r="J28" i="3"/>
  <c r="K28" i="3" s="1"/>
  <c r="J29" i="3"/>
  <c r="K29" i="3" s="1"/>
  <c r="J30" i="3"/>
  <c r="L30" i="3" s="1"/>
  <c r="J31" i="3"/>
  <c r="L31" i="3" s="1"/>
  <c r="J33" i="3"/>
  <c r="K33" i="3" s="1"/>
  <c r="J34" i="3"/>
  <c r="L34" i="3" s="1"/>
  <c r="K34" i="3"/>
  <c r="J35" i="3"/>
  <c r="L35" i="3" s="1"/>
  <c r="J36" i="3"/>
  <c r="K36" i="3"/>
  <c r="J37" i="3"/>
  <c r="L37" i="3" s="1"/>
  <c r="J38" i="3"/>
  <c r="K38" i="3"/>
  <c r="J39" i="3"/>
  <c r="K39" i="3" s="1"/>
  <c r="J40" i="3"/>
  <c r="K40" i="3"/>
  <c r="J41" i="3"/>
  <c r="L41" i="3" s="1"/>
  <c r="J42" i="3"/>
  <c r="L42" i="3" s="1"/>
  <c r="K42" i="3"/>
  <c r="J44" i="3"/>
  <c r="K44" i="3" s="1"/>
  <c r="L44" i="3"/>
  <c r="J45" i="3"/>
  <c r="K45" i="3" s="1"/>
  <c r="J46" i="3"/>
  <c r="L46" i="3"/>
  <c r="J47" i="3"/>
  <c r="K47" i="3" s="1"/>
  <c r="J48" i="3"/>
  <c r="L48" i="3" s="1"/>
  <c r="J49" i="3"/>
  <c r="K49" i="3" s="1"/>
  <c r="J50" i="3"/>
  <c r="L50" i="3" s="1"/>
  <c r="J51" i="3"/>
  <c r="K51" i="3" s="1"/>
  <c r="J52" i="3"/>
  <c r="K52" i="3" s="1"/>
  <c r="L52" i="3"/>
  <c r="J53" i="3"/>
  <c r="K53" i="3" s="1"/>
  <c r="J55" i="3"/>
  <c r="K55" i="3" s="1"/>
  <c r="J56" i="3"/>
  <c r="K56" i="3" s="1"/>
  <c r="J57" i="3"/>
  <c r="L57" i="3" s="1"/>
  <c r="J58" i="3"/>
  <c r="K58" i="3" s="1"/>
  <c r="J59" i="3"/>
  <c r="K59" i="3" s="1"/>
  <c r="J60" i="3"/>
  <c r="K60" i="3" s="1"/>
  <c r="J61" i="3"/>
  <c r="L61" i="3" s="1"/>
  <c r="J62" i="3"/>
  <c r="K62" i="3" s="1"/>
  <c r="J63" i="3"/>
  <c r="L63" i="3" s="1"/>
  <c r="J64" i="3"/>
  <c r="K64" i="3" s="1"/>
  <c r="J11" i="3"/>
  <c r="K11" i="3" s="1"/>
  <c r="K17" i="3"/>
  <c r="K15" i="3"/>
  <c r="K48" i="3"/>
  <c r="K13" i="3"/>
  <c r="K46" i="3"/>
  <c r="K19" i="3"/>
  <c r="L60" i="3"/>
  <c r="L51" i="3"/>
  <c r="L49" i="3"/>
  <c r="L47" i="3"/>
  <c r="L40" i="3"/>
  <c r="L38" i="3"/>
  <c r="L36" i="3"/>
  <c r="L29" i="3"/>
  <c r="L25" i="3"/>
  <c r="L23" i="3"/>
  <c r="L20" i="3"/>
  <c r="L18" i="3"/>
  <c r="L14" i="3"/>
  <c r="K12" i="3"/>
  <c r="L56" i="3" l="1"/>
  <c r="K50" i="3"/>
  <c r="K54" i="3" s="1"/>
  <c r="K35" i="3"/>
  <c r="K37" i="3"/>
  <c r="K41" i="3"/>
  <c r="K43" i="3" s="1"/>
  <c r="L39" i="3"/>
  <c r="L43" i="3" s="1"/>
  <c r="P5" i="3" s="1"/>
  <c r="R5" i="3" s="1"/>
  <c r="E20" i="1" s="1"/>
  <c r="L33" i="3"/>
  <c r="L27" i="3"/>
  <c r="K26" i="3"/>
  <c r="K31" i="3"/>
  <c r="K22" i="3"/>
  <c r="K30" i="3"/>
  <c r="L28" i="3"/>
  <c r="L24" i="3"/>
  <c r="K21" i="3"/>
  <c r="L11" i="3"/>
  <c r="L21" i="3" s="1"/>
  <c r="P3" i="3" s="1"/>
  <c r="R3" i="3" s="1"/>
  <c r="E18" i="1" s="1"/>
  <c r="L62" i="3"/>
  <c r="K57" i="3"/>
  <c r="K61" i="3"/>
  <c r="K63" i="3"/>
  <c r="L59" i="3"/>
  <c r="L55" i="3"/>
  <c r="L64" i="3"/>
  <c r="L58" i="3"/>
  <c r="L45" i="3"/>
  <c r="L53" i="3"/>
  <c r="K32" i="3"/>
  <c r="O4" i="3" s="1"/>
  <c r="Q4" i="3" s="1"/>
  <c r="D19" i="1" s="1"/>
  <c r="L32" i="3"/>
  <c r="P4" i="3" s="1"/>
  <c r="R4" i="3" s="1"/>
  <c r="E19" i="1" s="1"/>
  <c r="O3" i="3"/>
  <c r="Q3" i="3" s="1"/>
  <c r="D18" i="1" s="1"/>
  <c r="D12" i="2"/>
  <c r="C18" i="1" s="1"/>
  <c r="D45" i="2" l="1"/>
  <c r="C21" i="1" s="1"/>
  <c r="O6" i="3"/>
  <c r="Q6" i="3" s="1"/>
  <c r="D21" i="1" s="1"/>
  <c r="L54" i="3"/>
  <c r="P6" i="3" s="1"/>
  <c r="R6" i="3" s="1"/>
  <c r="E21" i="1" s="1"/>
  <c r="D34" i="2"/>
  <c r="C20" i="1" s="1"/>
  <c r="O5" i="3"/>
  <c r="Q5" i="3" s="1"/>
  <c r="D20" i="1" s="1"/>
  <c r="D23" i="2"/>
  <c r="K65" i="3"/>
  <c r="O7" i="3" s="1"/>
  <c r="Q7" i="3" s="1"/>
  <c r="D22" i="1" s="1"/>
  <c r="D56" i="2"/>
  <c r="C22" i="1" s="1"/>
  <c r="L65" i="3"/>
  <c r="P7" i="3" s="1"/>
  <c r="R7" i="3" s="1"/>
  <c r="E22" i="1" s="1"/>
  <c r="C19" i="1"/>
  <c r="D58" i="2" l="1"/>
</calcChain>
</file>

<file path=xl/sharedStrings.xml><?xml version="1.0" encoding="utf-8"?>
<sst xmlns="http://schemas.openxmlformats.org/spreadsheetml/2006/main" count="202" uniqueCount="177">
  <si>
    <t>Maturity level</t>
  </si>
  <si>
    <t>No. of criteria fulfilled from 1-10 per dimension</t>
  </si>
  <si>
    <t>Score -&gt; modenhet</t>
  </si>
  <si>
    <t>The organisation fulfills all 10 criteria</t>
  </si>
  <si>
    <t>-</t>
  </si>
  <si>
    <t>The organisation fulfills 8 or more criteria</t>
  </si>
  <si>
    <t>The organisation fulfills 6 or more criteria</t>
  </si>
  <si>
    <t>The organisation fulfills 4 or more criteria</t>
  </si>
  <si>
    <t>The organisation fulfills 2 or more criteria</t>
  </si>
  <si>
    <t>Dimensions</t>
  </si>
  <si>
    <t>Maturity goals</t>
  </si>
  <si>
    <t>Total score</t>
  </si>
  <si>
    <t>Ambition maturity level</t>
  </si>
  <si>
    <t>Risk management, strategy and decision making processes</t>
  </si>
  <si>
    <t>All decisions 
(strategic, tactical and operational) 
are based on a documented assessment of risk and opportunities.</t>
  </si>
  <si>
    <t>Communication, information and reporting</t>
  </si>
  <si>
    <t>The organization ensures regular communication and reporting of relevant information, with appropriate frequency</t>
  </si>
  <si>
    <t>Organization, authority and interaction</t>
  </si>
  <si>
    <t>The risk management function has an appropriate organization and resource allocation.</t>
  </si>
  <si>
    <t>IT-tools  and analyses</t>
  </si>
  <si>
    <t>Risk management is based on the best available information and is appropriate to the organization’s needs.</t>
  </si>
  <si>
    <t>Framework and processes</t>
  </si>
  <si>
    <t xml:space="preserve">The organization has implemented an effective and appropriate risk management framework. </t>
  </si>
  <si>
    <t>Maturity criteria</t>
  </si>
  <si>
    <t>All decisions 
(strategic, tactical and operational) 
are based on a documented assessment of risk and opportunities</t>
  </si>
  <si>
    <t>The organization’s risk appetite is clearly defined and quantified through appropriate dimensions. This includes both financial and operational uncertainty.</t>
  </si>
  <si>
    <t>There exists documentation which evidences that decisions are made within the boundaries of approved risk appetite.</t>
  </si>
  <si>
    <t>The work on strategies and business plans includes risk assessment, which takes uncertainties in the internal and external context into account.</t>
  </si>
  <si>
    <t>Risk-/uncertainty assessments underlie proposed resource allocations and budgeting.</t>
  </si>
  <si>
    <t>The head of the risk management function is invited to and involved in relevant decision making forums.</t>
  </si>
  <si>
    <t>Achievement of objectives is measured in a way that allows for the evaluation of the degree of achievement against the degree of uncertainty.</t>
  </si>
  <si>
    <t>Assessment of uncertainty is a factor for resource allocation. The costs and benefits of improvement tasks and actions are quantified and compared with quantified uncertainty.</t>
  </si>
  <si>
    <t>Risk assessment is an integrated part of the strategic decision making process.</t>
  </si>
  <si>
    <t>Documented decisions and minutes include an explicit assessment of risks and opportunities.</t>
  </si>
  <si>
    <t>Achievement  of objectives is reported in a manner that it can be compared to the initial risk assessments prior to undertaking those activities.</t>
  </si>
  <si>
    <t>Total for category (ambition level in paranthesis):</t>
  </si>
  <si>
    <t>The enterprise has a plan and policy for communication with external stakeholders.</t>
  </si>
  <si>
    <t>The head of Risk Management has access to external reporting regarding regulatory and administrative requirements.</t>
  </si>
  <si>
    <t>Internal communication mechanisms have been established. These ensure information is communicated to all relevant employees about  the underlying principles, framework and processes of risk management.</t>
  </si>
  <si>
    <t>Managers and decision makers have continual access to updated risk information about risks as well as the status of  improvement actions and work performance, through reporting and through regular communication.</t>
  </si>
  <si>
    <t>Quality assurance of risk reporting, including reporting by managers,  has been established. This process ensures reliable, relevant, accurate and comprehensible reporting.</t>
  </si>
  <si>
    <t>The organization maintains a documented and accessible overview of risk, action and process owners.</t>
  </si>
  <si>
    <t>Information channels, forums and mechanisms have been established. These facilitate the distribution of risk information to line management and administrative functions.</t>
  </si>
  <si>
    <t>The organisation has in place processes and guidelines which take account of ethical principles, confidentiality and integrity in connection with internal and external communication.</t>
  </si>
  <si>
    <t>The organization enables transparency and cross industry co-operation when dealing with risks related to IT-security and  financial crime.</t>
  </si>
  <si>
    <t>The head of risk management reports directly to the Board on a periodic basis and has a direct reporting line when needed.</t>
  </si>
  <si>
    <t xml:space="preserve">The risk management function has an appropriate organization and resource allocation
</t>
  </si>
  <si>
    <t>The management ensures an appropriate risk management organization and supports its work.  The role and responsibility for risk management is clearly anchored with management across the organisation.</t>
  </si>
  <si>
    <t>The risk management function has a mandate. It is rooted in the organization’s strategy and it backs up the strategy.</t>
  </si>
  <si>
    <t>The head of risk management is either a member of top management or reports directly to it.</t>
  </si>
  <si>
    <t>The risk management function has the necessary resources to accomplish its tasks. The risk management organization and resources are appropriate to the size and complexity of the organization.</t>
  </si>
  <si>
    <t>The organization has developed a risk culture and a common terminology for risk management.</t>
  </si>
  <si>
    <t>The head of risk management has the necessary authorizations as well as the authority to be able to perform her/his responsibilities.</t>
  </si>
  <si>
    <t>The job description of the head of risk management contains requirements in respect of performance indicators, competence and integrity.</t>
  </si>
  <si>
    <t>Tasks are not allocated to the head of risk management which can hinder the execution of  an effective risk management function.</t>
  </si>
  <si>
    <t>The head of risk management has established good relations with the rest of the organization. Appropriate cooperation forums have been established which ensure effective interaction between various functions and lines of defence.</t>
  </si>
  <si>
    <t>The head of risk management can not be hired or fired without the approval of the Board of Directors.</t>
  </si>
  <si>
    <t>Risk management is based on the best available information and is appropriate to the organization’s needs</t>
  </si>
  <si>
    <t>The organization has an appropriate tool to facilitate and document risk management tasks, i.e. risk identification, risk analysis, the follow-up of the actions and improvement measures.</t>
  </si>
  <si>
    <t>Users of IT-tools understand the assumptions, limitations and potential of these tools.</t>
  </si>
  <si>
    <t>Decision makers have been informed about the possible limitations of models and systems which are used.</t>
  </si>
  <si>
    <t>The use of models and tools is not fragmented. The models and tools include parameters which allow comparisons across the organization.</t>
  </si>
  <si>
    <t>Risk analyses are verifiable and they satisfy the requirements of reliability, completeness and traceability.</t>
  </si>
  <si>
    <t>The systems which are in use are flexible and can produce reports required by the authorities and external stakeholders (HSE reports,  financial reporting etc.).</t>
  </si>
  <si>
    <t>The systems which  are in use can handle sensitive data in compliance with prevailing requirements.</t>
  </si>
  <si>
    <t xml:space="preserve">The organization can monitor the quantifiable risk parameters  continuously. </t>
  </si>
  <si>
    <t>The organization has appropriate channels and tools for the reporting of events.</t>
  </si>
  <si>
    <t>There exists an overview of  IT-applications, interfaces between these as well as  the criticality of the operations.</t>
  </si>
  <si>
    <t>The organization has implemented an effective and appropriate risk management framework</t>
  </si>
  <si>
    <t>The organization has established mechanisms which take into account knowledge of the internal and external context.</t>
  </si>
  <si>
    <t>The method and framework are built on a clear mandate and risk management policy with clearly defined authority and resource allocations.</t>
  </si>
  <si>
    <t>Risk management is embedded and integrated in all processes, business and administrative. No area, level or process is excluded in the design of the risk management framework.</t>
  </si>
  <si>
    <t>The framework is evaluated on a regular basis and is subject to continual improvement.</t>
  </si>
  <si>
    <t>Risk management is an inclusive process which enables feedback and input from the whole  organization.</t>
  </si>
  <si>
    <t>Risk management is an iterative process. The process responds to changes in the environment, organization, systems and structures.</t>
  </si>
  <si>
    <t>There is a defined and readily apparent connection between calculated risks and the measurement of value  creation.</t>
  </si>
  <si>
    <t>Assessment models for likelihood and impact, risk parameters and criteria are defined as components of the framework and are evaluated on a regular basis.</t>
  </si>
  <si>
    <t>The framework includes a system for setting priorities and for monitoring actions and improvement measures.</t>
  </si>
  <si>
    <t>Rammeverket inkluderer periodisk evaluering av effektivitet og kost-nytte av alle vesentlige prosesser, kontroller og tiltak.</t>
  </si>
  <si>
    <t>Sum total:</t>
  </si>
  <si>
    <t>Answers</t>
  </si>
  <si>
    <t>Score</t>
  </si>
  <si>
    <t>Potential</t>
  </si>
  <si>
    <t>Modenhet</t>
  </si>
  <si>
    <t>Score (rundes av ned, ettersom kriteriet sakl oppfylles)</t>
  </si>
  <si>
    <t>Potensial (rundes av opp, for å synliggjøre potensial)</t>
  </si>
  <si>
    <t>Total score (runder ned, ettersom kriteriet skal oppfylles)</t>
  </si>
  <si>
    <t>Ambition score (rundes av opp, for å synliggjøre potensial)</t>
  </si>
  <si>
    <t>Risikostyring, strategi og beslutningsprosesser</t>
  </si>
  <si>
    <t>Kommunikasjon, informasjon og rapportering</t>
  </si>
  <si>
    <t>Organisering, myndighet og relasjoner</t>
  </si>
  <si>
    <t>IT-verktøy og analyse</t>
  </si>
  <si>
    <t>Rammeverk og prosesser</t>
  </si>
  <si>
    <t>Alle beslutninger (strategiske, taktiske og operasjonelle) bygger på en dokumentert vurdering av risiko og muligheter.</t>
  </si>
  <si>
    <t>Virksomheten sørger for løpende kommunikasjon og rapportering av relevant informasjon med hensiktsmessig frekvens.</t>
  </si>
  <si>
    <t>Virksomheten har en hensiktsmessig organisering og ressursallokering til risikostyringsarbeidet.</t>
  </si>
  <si>
    <t xml:space="preserve">Risikostyringen bygger på beste tilgjengelige informasjon og er tilpasset virksomhetens behov. </t>
  </si>
  <si>
    <t>Virksomheten har implementert et effektivt og egnet rammeverk for risikostyring.</t>
  </si>
  <si>
    <t>Dimensjoner</t>
  </si>
  <si>
    <t>Modenhetsmålsetninger</t>
  </si>
  <si>
    <t>Modenhetsnivå</t>
  </si>
  <si>
    <t>Ambisjonsnivå</t>
  </si>
  <si>
    <t>Resultat av modenhetsvurdering</t>
  </si>
  <si>
    <t>Vurdering:</t>
  </si>
  <si>
    <t>[Legg inn navn på vurdering]</t>
  </si>
  <si>
    <t>Virksomheten oppfyller alle 10 kriterier</t>
  </si>
  <si>
    <t>Virksomheten oppfyller 8 eller fler kriterier</t>
  </si>
  <si>
    <t>Virksomheten oppfyller 6 eller fler kriterier</t>
  </si>
  <si>
    <t>Virksomheten oppfyller 4 eller fler kriterier</t>
  </si>
  <si>
    <t>Virksomheten oppfyller 2 eller fler kriterier</t>
  </si>
  <si>
    <t>Figur 1:</t>
  </si>
  <si>
    <t xml:space="preserve">                                        Risikomodenhet - en enkel modell av Nordal &amp; Kjørstad</t>
  </si>
  <si>
    <t>Alle beslutninger (strategiske, taktiske og operasjonelle) bygger på en dokumentert vurdering av risiko og muligheter</t>
  </si>
  <si>
    <t>Virksomheten sørger for løpende kommunikasjon og rapportering av relevant informasjon med hensiktsmessig frekvens</t>
  </si>
  <si>
    <t>Virksomheten har en hensiktsmessig organisering og ressursallokering til risikostyringsarbeidet</t>
  </si>
  <si>
    <t>Risikostyringen bygger på beste tilgjengelige informasjon og er tilpasset virksomhetens behov</t>
  </si>
  <si>
    <t>Virksomheten har implementert et effektivt og egnet rammeverk for risikostyring</t>
  </si>
  <si>
    <t>Modenhetskriterier</t>
  </si>
  <si>
    <t>Virksomhetens risikoappetitt er tydelig definert og kvantifisert innenfor relevante dimensjoner, som omfatter både finansiell- og operasjonell usikkerhet.</t>
  </si>
  <si>
    <t>Policyer reflekterer risikoappetitt og -toleranse ved å tydelig definere hvordan virksomheten skal tilnærme seg og respondere på ulike typer risiko og usikkerhet.</t>
  </si>
  <si>
    <t>Det er etablert mekanismer som sørger for at virksomheten kan demonstere at beslutninger fattes innen vedtatt risikoappetitt og -toleranse.</t>
  </si>
  <si>
    <t>Risikovurderinger er en integrert del av strategisk beslutningstaking. Strategi- og handlingsplanarbeid omfatter risikovurderingsprosesser, som tar hensyn til usikkerhet i intern- og ekstern kontekst.</t>
  </si>
  <si>
    <t>Leder for risikostyring blir invitert og involvert i relevante beslutningsfora, både for å bidra med innsikt og for å sikre at lederen opprettholder nødvendig innsikt i virksomhetens strategi og verdiskapning.</t>
  </si>
  <si>
    <t>Risiko- og usikkerhetsanalyser er en forutsetning og integrert del av prosjektplanlegging og prosjektgjennomføring.</t>
  </si>
  <si>
    <t>Beslutningsgrunnlag som benyttes (herunder for nye prosjekter og andre vesentlige beslutninger) inkluderer eksplisitte vurderinger av risiko og muligheter.</t>
  </si>
  <si>
    <t>Sum kategori</t>
  </si>
  <si>
    <t>Virksomheten har en plan og policy for kommunikasjon med eksterne interessenter.</t>
  </si>
  <si>
    <t>Leder for risikostyring har tilgang til ekstern rapportering vedrørende forskriftsmessige og forvaltningsmessige krav.</t>
  </si>
  <si>
    <t>Det er etablert interne kommunikasjonsmekanismer som sikrer informasjon til alle relevante medarbeidere om prinsipper, rammeverk og prosesser som ligger til grunn for risikostyringen.</t>
  </si>
  <si>
    <t>Ledere og beslutningstagere har løpende tilgang til oppdatert informasjon om risiko, herunder status for tiltak og utviklingsarbeid, gjennom rapportering og løpende kommunikasjon.</t>
  </si>
  <si>
    <t>Det er etablert prosesser for kvalitetssikring av risikorapportering for å sikre sannferdig, relevant, nøyaktig og tilgjengelig rapportering. Kvalitetssikringsregimet omfatter også lederes rapportering.</t>
  </si>
  <si>
    <t>Det vedlikeholdes en dokumentert og tilgjengelig oversikt over risiko-, tiltaks- og prosesseiere i virksomheten.</t>
  </si>
  <si>
    <t>Det er utarbeidet prosesser og retningslinjer for å ivareta etiske retningslinjer, konfidensialitet og integritet i forbindelse med intern og ekstern kommunikasjon.</t>
  </si>
  <si>
    <t>Det er tilrettelagt for transparens og bransjesamarbeid i forbindelse med risiko knyttet til IT-sikkerhet og økonomisk kriminalitet.</t>
  </si>
  <si>
    <t>Leder for risikostyring rapporterer periodisk direkte til styret og har en direkte rapporteringskanal ved behov.</t>
  </si>
  <si>
    <t>Virksomhetens ledelse sørger for hensiktsmessig organisering av risikostyringsfunksjonen og støtter opp om funksjonens arbeid. Rollen og ansvaret for risikostyring er tydelig forankret hos øverste leder for virksomhetens respektive områder.</t>
  </si>
  <si>
    <t>Risikostyringsfunksjonen har et mandat som er forankret i- og støtter opp om virksomhetens strategi.</t>
  </si>
  <si>
    <t>Risikostyringsfunksjonen har nødvendige ressurser til å gjennomføre sitt arbeid. Funksjonens organisering og ressurser står i forhold til virksomhetens størrelse og kompleksitet.</t>
  </si>
  <si>
    <t>Virksomhetens har utviklet en risikokultur og felles terminologi knyttet til risikostyringsarbeidet.</t>
  </si>
  <si>
    <t>Leder for risikostyring har nødvendige fullmakter, ressurser og autoritet til å kunne fylle sin rolle.</t>
  </si>
  <si>
    <t>Stillingsinstruksen til leder for risikostyring beskriver krav til ytelsesindikatorer, kompetanse og integritet.</t>
  </si>
  <si>
    <t>Leder for risikostyring pålegges ikke oppgaver som er til hinder for utøvelsen av en effektiv risikostyringsfunksjon.</t>
  </si>
  <si>
    <t>Leder for risikostyring har etablert gode relasjoner i organisasjonen. Det er etablert hensiktsmessige samarbeidsfora som sikrer effektiv samhandling mellom ulike forsvarslinjer og funksjoner.</t>
  </si>
  <si>
    <t>Leder for risikostyring kan ikke ansettes eller avskjediges uten styrets samtykke.</t>
  </si>
  <si>
    <t>Virksomheten har hensiktsmessige verktøy for fasilitering og dokumentasjon av risikostyringsarbeidet. Systemer og verktøy omfatter identifisering og analyse av risiko samt oppfølging av tiltak og utviklingsarbeid.</t>
  </si>
  <si>
    <t>Brukere av relevante IT-verktøy forstår forutsetningene, begrensningene og mulighetene i verktøyene.</t>
  </si>
  <si>
    <t>Risikoanalyser kan etterprøves og tilfredsstiller kravene til fullstendighet, sporbarhet og sannferdighet</t>
  </si>
  <si>
    <t>Benyttede systemer er egnet til å håndtere sensitive data i tråd med gjeldende krav.</t>
  </si>
  <si>
    <t>Virksomheten har hensiktsmessige kanaler og verktøy for rapportering av hendelser.</t>
  </si>
  <si>
    <t>Risikostyringsrammeverket har mekanismer som tar hensyn til kunnskap om virksomhetens interne og eksterne kontekst.</t>
  </si>
  <si>
    <t>Metode og rammeverk bygger på et tydelig mandat og en klar risikostyringspolitikk, med avklart ansvars- og ressursdeling.</t>
  </si>
  <si>
    <t>Risikostyring integreres i- og tilpasses virksomhetens prosesser; både forretningsmessige og administrative. Ingen områder, nivåer eller prosesser utelates ved utforming av risikostyringsrammeverket.</t>
  </si>
  <si>
    <t>Rammeverket blir jevnlig vurdert og er gjenstand for kontinuerlig forbedringsarbeid.</t>
  </si>
  <si>
    <t>Risikostyring er en involverende prosess, som muliggjør impuls og tilbakemeldinger på tvers i organisasjonen.</t>
  </si>
  <si>
    <t>Risikostyring er en iterativ prosess der endringer i omgivelser, organisasjon, systemer og strukturer påvirker prosessen.</t>
  </si>
  <si>
    <t>Det er definert og synliggjort koblinger mellom beregnet risiko og måling av verdiskapning i virksomheten.</t>
  </si>
  <si>
    <t>Evalueringsmodeller for sannsynlighet og konsekvens, skalaer og vurderingskriterier er definert som del av rammeverket og vurderes jevnlig.</t>
  </si>
  <si>
    <t>Rammeverket inkluderer systematikk i prioritering og oppfølging av tiltak og utviklingsarbeid.</t>
  </si>
  <si>
    <t>Ja</t>
  </si>
  <si>
    <t>Ja, men med potensial for forbedring</t>
  </si>
  <si>
    <t>I noen grad eller i deler av virksomheten - behov for forbedring</t>
  </si>
  <si>
    <t>I noen grad eller i deler av virksomheten - ytterligere forbedring ikke relevant</t>
  </si>
  <si>
    <t>Nei - behov for forbedring</t>
  </si>
  <si>
    <t>Velg det svaret som passer best fra drop-down-menyen for hvert av de enkelte kriteriene</t>
  </si>
  <si>
    <t>v2,0</t>
  </si>
  <si>
    <t>Verdiskapning måles på en måte som gjør det mulig å vurdere grad av verdiskapning opp mot graden av risikoeksponering i virksomheten.</t>
  </si>
  <si>
    <t>Risiko- og usikkerhetsvurderinger er en faktor i forbindelse med ressursallokering. Resultatet av slike vurderinger samt muligheten til å påvirke residualrisiko og verdiskapning, er en faktor når det foreslås ressursallokering og vedtas budsjetter.</t>
  </si>
  <si>
    <t>Rapportering av måloppnåelse under og etter implementering av tiltak og utviklingsarbeid gjøres på en måte som kan vurderes opp mot forutgående risikovurderinger.</t>
  </si>
  <si>
    <t>Kriteriet er ikke relevant</t>
  </si>
  <si>
    <t>Informasjons- og kommunikasjonsmekanismer legger til rette for tidsriktig kommunikasjon av informasjon om risikoeksponering fra linjeledelse og administrative funksjoner, til toppledelse og styrende organer.</t>
  </si>
  <si>
    <t>Leder for risikostyring er del av ledergruppen eller rapporterer til den direkte.</t>
  </si>
  <si>
    <t>Beslutningstagere er kjent med mulige begrensninger i benyttede modeller, systemer og forutsetninger som ligger til grunn for beslutningstaking i virksomheten.</t>
  </si>
  <si>
    <t>Virksomheten har en IT-arkitektur og -infrastruktur som sikrer at bruk av verktøy og modeller ikke er fragmentert. Anvendte modeller og verktøy er gjenstand for kvalitetssikring og er bygget opp på en måte som muliggjør sammenligning av data på tvers av virksomheten gjennom sammenholding av parametre.</t>
  </si>
  <si>
    <t>Benyttede systemer kan tilpasses til å lage rapporter som kreves av relevante myndigheter og eksterne interessenter (HMS, finansiell informasjon, miljø etc.)</t>
  </si>
  <si>
    <t>Virksomheten har gjort nytte av muligheten for løpende overvåking av kvantifiserbare risikoparametre. En uniform tilnærming til styring og vedlikehold av data i virksomheten støtter opp om dataportabilitet og analysearbeid på tvers av infomrasjonskilder.</t>
  </si>
  <si>
    <t>Det er gjort kartlegging av IT-applikasjoner som benyttes i virkosmheten. Herunder grensesnittet mellom disse og kritikalitet for den operative driften.</t>
  </si>
  <si>
    <t>Kommentar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</si>
</sst>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x14ac:knownFonts="1">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b/>
      <sz val="11"/>
      <color rgb="FFFA7D00"/>
      <name val="Calibri"/>
      <family val="2"/>
      <scheme val="minor"/>
    </font>
    <font>
      <b/>
      <sz val="11"/>
      <color theme="0"/>
      <name val="Calibri"/>
      <family val="2"/>
      <scheme val="minor"/>
    </font>
    <font>
      <sz val="11"/>
      <color theme="0"/>
      <name val="Calibri"/>
      <family val="2"/>
      <scheme val="minor"/>
    </font>
    <font>
      <b/>
      <sz val="14"/>
      <color theme="0"/>
      <name val="Calibri"/>
      <family val="2"/>
      <scheme val="minor"/>
    </font>
    <font>
      <b/>
      <sz val="12"/>
      <color theme="0"/>
      <name val="Calibri"/>
      <family val="2"/>
      <scheme val="minor"/>
    </font>
    <font>
      <b/>
      <sz val="11"/>
      <color rgb="FF3F3F76"/>
      <name val="Calibri"/>
      <family val="2"/>
      <scheme val="minor"/>
    </font>
    <font>
      <i/>
      <sz val="12"/>
      <color theme="1"/>
      <name val="Calibri"/>
      <family val="2"/>
      <scheme val="minor"/>
    </font>
    <font>
      <sz val="12"/>
      <color theme="1"/>
      <name val="Calibri"/>
      <family val="2"/>
      <scheme val="minor"/>
    </font>
    <font>
      <sz val="10"/>
      <color theme="1"/>
      <name val="Calibri"/>
      <family val="2"/>
      <scheme val="minor"/>
    </font>
    <font>
      <b/>
      <sz val="14"/>
      <color theme="4"/>
      <name val="Calibri"/>
      <family val="2"/>
      <scheme val="minor"/>
    </font>
    <font>
      <b/>
      <sz val="14"/>
      <color theme="3"/>
      <name val="Calibri"/>
      <family val="2"/>
      <scheme val="minor"/>
    </font>
    <font>
      <b/>
      <sz val="14"/>
      <color theme="9"/>
      <name val="Calibri"/>
      <family val="2"/>
      <scheme val="minor"/>
    </font>
    <font>
      <b/>
      <sz val="14"/>
      <color rgb="FFFA7D00"/>
      <name val="Calibri"/>
      <family val="2"/>
      <scheme val="minor"/>
    </font>
    <font>
      <b/>
      <u/>
      <sz val="12"/>
      <color theme="1"/>
      <name val="Calibri"/>
      <family val="2"/>
      <scheme val="minor"/>
    </font>
    <font>
      <b/>
      <sz val="12"/>
      <color theme="1"/>
      <name val="Calibri"/>
      <family val="2"/>
      <scheme val="minor"/>
    </font>
    <font>
      <sz val="11"/>
      <color theme="3"/>
      <name val="Calibri"/>
      <family val="2"/>
      <scheme val="minor"/>
    </font>
    <font>
      <sz val="12"/>
      <color rgb="FF3F3F76"/>
      <name val="Calibri"/>
      <family val="2"/>
      <scheme val="minor"/>
    </font>
    <font>
      <b/>
      <sz val="12"/>
      <color rgb="FF3F3F76"/>
      <name val="Calibri"/>
      <family val="2"/>
      <scheme val="minor"/>
    </font>
    <font>
      <b/>
      <sz val="18"/>
      <color theme="0"/>
      <name val="Calibri"/>
      <family val="2"/>
      <scheme val="minor"/>
    </font>
    <font>
      <sz val="16"/>
      <color theme="1"/>
      <name val="Calibri"/>
      <family val="2"/>
      <scheme val="minor"/>
    </font>
    <font>
      <i/>
      <sz val="18"/>
      <color theme="0"/>
      <name val="Calibri"/>
      <family val="2"/>
      <scheme val="minor"/>
    </font>
    <font>
      <sz val="11"/>
      <color rgb="FF000000"/>
      <name val="Calibri"/>
      <family val="2"/>
    </font>
    <font>
      <sz val="12"/>
      <name val="Calibri"/>
      <family val="2"/>
      <scheme val="minor"/>
    </font>
    <font>
      <b/>
      <sz val="16"/>
      <color theme="0"/>
      <name val="Calibri"/>
      <family val="2"/>
      <scheme val="minor"/>
    </font>
    <font>
      <b/>
      <sz val="11"/>
      <name val="Calibri"/>
      <family val="2"/>
      <scheme val="minor"/>
    </font>
    <font>
      <sz val="10"/>
      <name val="Calibri"/>
      <family val="2"/>
      <scheme val="minor"/>
    </font>
    <font>
      <sz val="11"/>
      <name val="Calibri"/>
      <family val="2"/>
      <scheme val="minor"/>
    </font>
  </fonts>
  <fills count="11">
    <fill>
      <patternFill patternType="none"/>
    </fill>
    <fill>
      <patternFill patternType="gray125"/>
    </fill>
    <fill>
      <patternFill patternType="solid">
        <fgColor rgb="FFFFCC99"/>
      </patternFill>
    </fill>
    <fill>
      <patternFill patternType="solid">
        <fgColor rgb="FFF2F2F2"/>
      </patternFill>
    </fill>
    <fill>
      <patternFill patternType="solid">
        <fgColor theme="6"/>
      </patternFill>
    </fill>
    <fill>
      <patternFill patternType="solid">
        <fgColor theme="4"/>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s>
  <borders count="7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theme="4"/>
      </left>
      <right style="thin">
        <color indexed="64"/>
      </right>
      <top style="thin">
        <color theme="4"/>
      </top>
      <bottom style="thin">
        <color indexed="64"/>
      </bottom>
      <diagonal/>
    </border>
    <border>
      <left style="thin">
        <color indexed="64"/>
      </left>
      <right style="thin">
        <color indexed="64"/>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theme="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7F7F7F"/>
      </left>
      <right style="thin">
        <color theme="4"/>
      </right>
      <top style="thin">
        <color rgb="FF7F7F7F"/>
      </top>
      <bottom style="thin">
        <color rgb="FF7F7F7F"/>
      </bottom>
      <diagonal/>
    </border>
    <border>
      <left style="thin">
        <color theme="4"/>
      </left>
      <right style="thin">
        <color indexed="64"/>
      </right>
      <top style="thin">
        <color indexed="64"/>
      </top>
      <bottom style="thin">
        <color theme="4"/>
      </bottom>
      <diagonal/>
    </border>
    <border>
      <left style="thin">
        <color indexed="64"/>
      </left>
      <right style="thin">
        <color indexed="64"/>
      </right>
      <top style="thin">
        <color indexed="64"/>
      </top>
      <bottom style="thin">
        <color theme="4"/>
      </bottom>
      <diagonal/>
    </border>
    <border>
      <left/>
      <right/>
      <top/>
      <bottom style="medium">
        <color theme="4"/>
      </bottom>
      <diagonal/>
    </border>
    <border>
      <left/>
      <right/>
      <top/>
      <bottom style="thin">
        <color theme="4"/>
      </bottom>
      <diagonal/>
    </border>
    <border>
      <left/>
      <right/>
      <top style="thin">
        <color theme="4"/>
      </top>
      <bottom style="thin">
        <color theme="4"/>
      </bottom>
      <diagonal/>
    </border>
    <border>
      <left style="thin">
        <color rgb="FF7F7F7F"/>
      </left>
      <right/>
      <top style="medium">
        <color theme="4"/>
      </top>
      <bottom style="thick">
        <color theme="4"/>
      </bottom>
      <diagonal/>
    </border>
    <border>
      <left/>
      <right/>
      <top style="medium">
        <color theme="4"/>
      </top>
      <bottom style="thick">
        <color theme="4"/>
      </bottom>
      <diagonal/>
    </border>
    <border>
      <left/>
      <right/>
      <top style="thick">
        <color theme="4"/>
      </top>
      <bottom style="thick">
        <color theme="4"/>
      </bottom>
      <diagonal/>
    </border>
    <border>
      <left/>
      <right/>
      <top style="thick">
        <color theme="4"/>
      </top>
      <bottom style="thick">
        <color theme="4" tint="0.499984740745262"/>
      </bottom>
      <diagonal/>
    </border>
    <border>
      <left/>
      <right/>
      <top style="thick">
        <color theme="4"/>
      </top>
      <bottom style="thin">
        <color theme="4"/>
      </bottom>
      <diagonal/>
    </border>
    <border>
      <left/>
      <right/>
      <top style="thick">
        <color theme="4"/>
      </top>
      <bottom/>
      <diagonal/>
    </border>
    <border>
      <left/>
      <right/>
      <top style="thin">
        <color theme="4"/>
      </top>
      <bottom style="medium">
        <color theme="4"/>
      </bottom>
      <diagonal/>
    </border>
    <border>
      <left/>
      <right/>
      <top style="thin">
        <color theme="4"/>
      </top>
      <bottom/>
      <diagonal/>
    </border>
    <border>
      <left style="thin">
        <color rgb="FF7F7F7F"/>
      </left>
      <right style="thin">
        <color rgb="FF7F7F7F"/>
      </right>
      <top style="medium">
        <color theme="4"/>
      </top>
      <bottom style="thick">
        <color theme="4"/>
      </bottom>
      <diagonal/>
    </border>
    <border>
      <left style="thin">
        <color indexed="64"/>
      </left>
      <right style="thin">
        <color rgb="FF7F7F7F"/>
      </right>
      <top style="thin">
        <color indexed="64"/>
      </top>
      <bottom style="thin">
        <color rgb="FF7F7F7F"/>
      </bottom>
      <diagonal/>
    </border>
    <border>
      <left style="thin">
        <color rgb="FF7F7F7F"/>
      </left>
      <right style="thin">
        <color indexed="64"/>
      </right>
      <top style="thin">
        <color indexed="64"/>
      </top>
      <bottom style="thin">
        <color rgb="FF7F7F7F"/>
      </bottom>
      <diagonal/>
    </border>
    <border>
      <left style="thin">
        <color indexed="64"/>
      </left>
      <right style="thin">
        <color rgb="FF7F7F7F"/>
      </right>
      <top style="thin">
        <color rgb="FF7F7F7F"/>
      </top>
      <bottom style="thin">
        <color rgb="FF7F7F7F"/>
      </bottom>
      <diagonal/>
    </border>
    <border>
      <left style="thin">
        <color rgb="FF7F7F7F"/>
      </left>
      <right style="thin">
        <color indexed="64"/>
      </right>
      <top style="thin">
        <color rgb="FF7F7F7F"/>
      </top>
      <bottom style="thin">
        <color rgb="FF7F7F7F"/>
      </bottom>
      <diagonal/>
    </border>
    <border>
      <left style="thin">
        <color indexed="64"/>
      </left>
      <right style="thin">
        <color rgb="FF7F7F7F"/>
      </right>
      <top style="thin">
        <color rgb="FF7F7F7F"/>
      </top>
      <bottom style="thin">
        <color indexed="64"/>
      </bottom>
      <diagonal/>
    </border>
    <border>
      <left style="thin">
        <color rgb="FF7F7F7F"/>
      </left>
      <right style="thin">
        <color indexed="64"/>
      </right>
      <top style="thin">
        <color rgb="FF7F7F7F"/>
      </top>
      <bottom style="thin">
        <color indexed="64"/>
      </bottom>
      <diagonal/>
    </border>
    <border>
      <left style="thin">
        <color indexed="64"/>
      </left>
      <right/>
      <top style="thin">
        <color theme="4"/>
      </top>
      <bottom style="thin">
        <color indexed="64"/>
      </bottom>
      <diagonal/>
    </border>
    <border>
      <left style="thin">
        <color rgb="FF7F7F7F"/>
      </left>
      <right/>
      <top style="thin">
        <color rgb="FF7F7F7F"/>
      </top>
      <bottom style="thin">
        <color rgb="FF7F7F7F"/>
      </bottom>
      <diagonal/>
    </border>
    <border>
      <left style="thin">
        <color rgb="FF7F7F7F"/>
      </left>
      <right/>
      <top style="thin">
        <color theme="4"/>
      </top>
      <bottom style="thin">
        <color theme="4"/>
      </bottom>
      <diagonal/>
    </border>
    <border>
      <left/>
      <right/>
      <top style="thin">
        <color theme="4"/>
      </top>
      <bottom style="thick">
        <color theme="4" tint="0.499984740745262"/>
      </bottom>
      <diagonal/>
    </border>
    <border>
      <left style="thin">
        <color rgb="FF7F7F7F"/>
      </left>
      <right/>
      <top/>
      <bottom style="thin">
        <color theme="4"/>
      </bottom>
      <diagonal/>
    </border>
    <border>
      <left/>
      <right/>
      <top style="thin">
        <color theme="4"/>
      </top>
      <bottom style="thick">
        <color theme="4"/>
      </bottom>
      <diagonal/>
    </border>
    <border>
      <left/>
      <right/>
      <top/>
      <bottom style="medium">
        <color theme="4" tint="-0.24994659260841701"/>
      </bottom>
      <diagonal/>
    </border>
    <border>
      <left style="medium">
        <color theme="4" tint="-0.24994659260841701"/>
      </left>
      <right/>
      <top style="medium">
        <color theme="4" tint="-0.24994659260841701"/>
      </top>
      <bottom/>
      <diagonal/>
    </border>
    <border>
      <left/>
      <right/>
      <top style="medium">
        <color theme="4" tint="-0.24994659260841701"/>
      </top>
      <bottom/>
      <diagonal/>
    </border>
    <border>
      <left/>
      <right style="medium">
        <color theme="4" tint="-0.24994659260841701"/>
      </right>
      <top style="medium">
        <color theme="4" tint="-0.24994659260841701"/>
      </top>
      <bottom/>
      <diagonal/>
    </border>
    <border>
      <left style="medium">
        <color theme="4" tint="-0.24994659260841701"/>
      </left>
      <right/>
      <top/>
      <bottom style="medium">
        <color theme="4" tint="-0.24994659260841701"/>
      </bottom>
      <diagonal/>
    </border>
    <border>
      <left/>
      <right style="medium">
        <color theme="4" tint="-0.24994659260841701"/>
      </right>
      <top/>
      <bottom style="medium">
        <color theme="4" tint="-0.24994659260841701"/>
      </bottom>
      <diagonal/>
    </border>
    <border>
      <left style="medium">
        <color theme="4" tint="-0.24994659260841701"/>
      </left>
      <right/>
      <top/>
      <bottom/>
      <diagonal/>
    </border>
    <border>
      <left/>
      <right style="medium">
        <color theme="4" tint="-0.24994659260841701"/>
      </right>
      <top/>
      <bottom/>
      <diagonal/>
    </border>
    <border>
      <left style="medium">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right/>
      <top style="thin">
        <color theme="4" tint="-0.24994659260841701"/>
      </top>
      <bottom style="thin">
        <color theme="4" tint="-0.249977111117893"/>
      </bottom>
      <diagonal/>
    </border>
    <border>
      <left/>
      <right/>
      <top/>
      <bottom style="thin">
        <color theme="4" tint="-0.24994659260841701"/>
      </bottom>
      <diagonal/>
    </border>
    <border>
      <left style="thin">
        <color theme="4" tint="-0.249977111117893"/>
      </left>
      <right/>
      <top style="thin">
        <color theme="4" tint="-0.24994659260841701"/>
      </top>
      <bottom style="thin">
        <color theme="4" tint="-0.24994659260841701"/>
      </bottom>
      <diagonal/>
    </border>
    <border>
      <left/>
      <right style="thin">
        <color theme="4" tint="-0.249977111117893"/>
      </right>
      <top style="thin">
        <color theme="4" tint="-0.24994659260841701"/>
      </top>
      <bottom style="thin">
        <color theme="4" tint="-0.24994659260841701"/>
      </bottom>
      <diagonal/>
    </border>
    <border>
      <left style="thin">
        <color theme="4" tint="-0.249977111117893"/>
      </left>
      <right/>
      <top style="thin">
        <color theme="4" tint="-0.24994659260841701"/>
      </top>
      <bottom style="medium">
        <color theme="4" tint="-0.24994659260841701"/>
      </bottom>
      <diagonal/>
    </border>
    <border>
      <left/>
      <right style="thick">
        <color theme="4" tint="-0.24994659260841701"/>
      </right>
      <top/>
      <bottom/>
      <diagonal/>
    </border>
    <border>
      <left style="thin">
        <color rgb="FF7F7F7F"/>
      </left>
      <right style="thick">
        <color theme="4" tint="-0.24994659260841701"/>
      </right>
      <top style="thin">
        <color rgb="FF7F7F7F"/>
      </top>
      <bottom style="thin">
        <color theme="4"/>
      </bottom>
      <diagonal/>
    </border>
    <border>
      <left style="thin">
        <color rgb="FF7F7F7F"/>
      </left>
      <right style="thick">
        <color theme="4" tint="-0.24994659260841701"/>
      </right>
      <top style="thin">
        <color theme="4"/>
      </top>
      <bottom style="thin">
        <color theme="4"/>
      </bottom>
      <diagonal/>
    </border>
    <border>
      <left style="thin">
        <color rgb="FF7F7F7F"/>
      </left>
      <right style="thick">
        <color theme="4" tint="-0.24994659260841701"/>
      </right>
      <top/>
      <bottom style="thin">
        <color theme="4"/>
      </bottom>
      <diagonal/>
    </border>
    <border>
      <left/>
      <right style="thick">
        <color theme="4" tint="-0.24994659260841701"/>
      </right>
      <top style="thin">
        <color theme="4"/>
      </top>
      <bottom style="thin">
        <color theme="4"/>
      </bottom>
      <diagonal/>
    </border>
    <border>
      <left/>
      <right style="thick">
        <color theme="4" tint="-0.24994659260841701"/>
      </right>
      <top/>
      <bottom style="thin">
        <color theme="4"/>
      </bottom>
      <diagonal/>
    </border>
    <border>
      <left/>
      <right/>
      <top style="thin">
        <color theme="4"/>
      </top>
      <bottom style="thick">
        <color theme="4" tint="-0.24994659260841701"/>
      </bottom>
      <diagonal/>
    </border>
    <border>
      <left/>
      <right style="thick">
        <color theme="4" tint="-0.24994659260841701"/>
      </right>
      <top style="thin">
        <color theme="4"/>
      </top>
      <bottom style="thick">
        <color theme="4" tint="-0.24994659260841701"/>
      </bottom>
      <diagonal/>
    </border>
  </borders>
  <cellStyleXfs count="7">
    <xf numFmtId="0" fontId="0" fillId="0" borderId="0"/>
    <xf numFmtId="0" fontId="1" fillId="0" borderId="1" applyNumberFormat="0" applyFill="0" applyAlignment="0" applyProtection="0"/>
    <xf numFmtId="0" fontId="2" fillId="0" borderId="2" applyNumberFormat="0" applyFill="0" applyAlignment="0" applyProtection="0"/>
    <xf numFmtId="0" fontId="3" fillId="0" borderId="3" applyNumberFormat="0" applyFill="0" applyAlignment="0" applyProtection="0"/>
    <xf numFmtId="0" fontId="4" fillId="2" borderId="4" applyNumberFormat="0" applyAlignment="0" applyProtection="0"/>
    <xf numFmtId="0" fontId="5" fillId="3" borderId="4" applyNumberFormat="0" applyAlignment="0" applyProtection="0"/>
    <xf numFmtId="0" fontId="7" fillId="4" borderId="0" applyNumberFormat="0" applyBorder="0" applyAlignment="0" applyProtection="0"/>
  </cellStyleXfs>
  <cellXfs count="169">
    <xf numFmtId="0" fontId="0" fillId="0" borderId="0" xfId="0"/>
    <xf numFmtId="0" fontId="9" fillId="6" borderId="8" xfId="0" applyFont="1" applyFill="1" applyBorder="1" applyAlignment="1">
      <alignment vertical="center" wrapText="1"/>
    </xf>
    <xf numFmtId="0" fontId="9" fillId="6" borderId="9" xfId="0" applyFont="1" applyFill="1" applyBorder="1" applyAlignment="1">
      <alignment vertical="center" wrapText="1"/>
    </xf>
    <xf numFmtId="0" fontId="11" fillId="0" borderId="10" xfId="0" applyFont="1" applyBorder="1" applyAlignment="1">
      <alignment horizontal="center" vertical="center" wrapText="1"/>
    </xf>
    <xf numFmtId="0" fontId="12" fillId="0" borderId="11" xfId="0" applyFont="1" applyBorder="1" applyAlignment="1">
      <alignment vertical="center" wrapText="1"/>
    </xf>
    <xf numFmtId="0" fontId="9" fillId="6" borderId="12" xfId="0" applyFont="1" applyFill="1" applyBorder="1" applyAlignment="1">
      <alignment vertical="center" wrapText="1"/>
    </xf>
    <xf numFmtId="0" fontId="9" fillId="6" borderId="13" xfId="0" applyFont="1" applyFill="1" applyBorder="1" applyAlignment="1">
      <alignment vertical="center" wrapText="1"/>
    </xf>
    <xf numFmtId="0" fontId="6" fillId="6" borderId="14" xfId="0" applyFont="1" applyFill="1" applyBorder="1" applyAlignment="1">
      <alignment horizontal="center" wrapText="1"/>
    </xf>
    <xf numFmtId="0" fontId="11" fillId="0" borderId="15" xfId="0" applyFont="1" applyBorder="1" applyAlignment="1">
      <alignment horizontal="left" vertical="center" wrapText="1" indent="5"/>
    </xf>
    <xf numFmtId="0" fontId="0" fillId="0" borderId="16" xfId="0" applyBorder="1" applyAlignment="1">
      <alignment vertical="center" wrapText="1"/>
    </xf>
    <xf numFmtId="1" fontId="15" fillId="3" borderId="17" xfId="5" applyNumberFormat="1" applyFont="1" applyBorder="1" applyAlignment="1">
      <alignment horizontal="center" vertical="center"/>
    </xf>
    <xf numFmtId="1" fontId="16" fillId="3" borderId="17" xfId="5" applyNumberFormat="1" applyFont="1" applyBorder="1" applyAlignment="1">
      <alignment horizontal="center" vertical="center"/>
    </xf>
    <xf numFmtId="0" fontId="11" fillId="0" borderId="18" xfId="0" applyFont="1" applyBorder="1" applyAlignment="1">
      <alignment horizontal="left" vertical="center" wrapText="1" indent="5"/>
    </xf>
    <xf numFmtId="0" fontId="0" fillId="0" borderId="19" xfId="0" applyBorder="1" applyAlignment="1">
      <alignment vertical="center" wrapText="1"/>
    </xf>
    <xf numFmtId="0" fontId="20" fillId="0" borderId="21" xfId="3" applyFont="1" applyBorder="1" applyAlignment="1">
      <alignment vertical="center" wrapText="1"/>
    </xf>
    <xf numFmtId="0" fontId="20" fillId="0" borderId="22" xfId="3" applyFont="1" applyBorder="1" applyAlignment="1">
      <alignment vertical="center" wrapText="1"/>
    </xf>
    <xf numFmtId="0" fontId="0" fillId="0" borderId="0" xfId="0" applyAlignment="1">
      <alignment horizontal="center" vertical="center"/>
    </xf>
    <xf numFmtId="0" fontId="20" fillId="0" borderId="20" xfId="3" applyFont="1" applyBorder="1" applyAlignment="1">
      <alignment vertical="center" wrapText="1"/>
    </xf>
    <xf numFmtId="0" fontId="21" fillId="2" borderId="23" xfId="4" applyFont="1" applyBorder="1" applyAlignment="1" applyProtection="1">
      <alignment horizontal="center" vertical="center" textRotation="90" wrapText="1"/>
      <protection locked="0"/>
    </xf>
    <xf numFmtId="0" fontId="21" fillId="2" borderId="24" xfId="4" applyFont="1" applyBorder="1" applyAlignment="1" applyProtection="1">
      <alignment horizontal="center" vertical="center" wrapText="1"/>
      <protection locked="0"/>
    </xf>
    <xf numFmtId="0" fontId="22" fillId="2" borderId="24" xfId="4" applyFont="1" applyBorder="1" applyAlignment="1" applyProtection="1">
      <alignment vertical="center" wrapText="1"/>
      <protection locked="0"/>
    </xf>
    <xf numFmtId="0" fontId="20" fillId="0" borderId="27" xfId="3" applyFont="1" applyBorder="1" applyAlignment="1" applyProtection="1">
      <alignment vertical="center" wrapText="1"/>
      <protection locked="0"/>
    </xf>
    <xf numFmtId="0" fontId="20" fillId="0" borderId="22" xfId="3" applyFont="1" applyBorder="1" applyAlignment="1" applyProtection="1">
      <alignment vertical="center" wrapText="1"/>
      <protection locked="0"/>
    </xf>
    <xf numFmtId="0" fontId="20" fillId="0" borderId="20" xfId="3" applyFont="1" applyBorder="1" applyAlignment="1" applyProtection="1">
      <alignment vertical="center" wrapText="1"/>
      <protection locked="0"/>
    </xf>
    <xf numFmtId="0" fontId="22" fillId="2" borderId="23" xfId="4" applyFont="1" applyBorder="1" applyAlignment="1" applyProtection="1">
      <alignment horizontal="center" vertical="center" textRotation="90" wrapText="1"/>
      <protection locked="0"/>
    </xf>
    <xf numFmtId="0" fontId="22" fillId="2" borderId="24" xfId="4" applyFont="1" applyBorder="1" applyAlignment="1" applyProtection="1">
      <alignment horizontal="center" vertical="center" wrapText="1"/>
      <protection locked="0"/>
    </xf>
    <xf numFmtId="0" fontId="20" fillId="0" borderId="29" xfId="3" applyFont="1" applyBorder="1" applyAlignment="1" applyProtection="1">
      <alignment vertical="center" wrapText="1"/>
      <protection locked="0"/>
    </xf>
    <xf numFmtId="0" fontId="20" fillId="0" borderId="30" xfId="3" applyFont="1" applyBorder="1" applyAlignment="1" applyProtection="1">
      <alignment vertical="center" wrapText="1"/>
      <protection locked="0"/>
    </xf>
    <xf numFmtId="0" fontId="4" fillId="2" borderId="31" xfId="4" applyBorder="1" applyAlignment="1" applyProtection="1">
      <alignment horizontal="center" vertical="center" textRotation="90" wrapText="1"/>
      <protection locked="0"/>
    </xf>
    <xf numFmtId="0" fontId="4" fillId="2" borderId="31" xfId="4" applyBorder="1" applyAlignment="1" applyProtection="1">
      <alignment horizontal="center" vertical="center" wrapText="1"/>
      <protection locked="0"/>
    </xf>
    <xf numFmtId="0" fontId="4" fillId="2" borderId="23" xfId="4" applyBorder="1" applyAlignment="1" applyProtection="1">
      <alignment vertical="center"/>
      <protection locked="0"/>
    </xf>
    <xf numFmtId="0" fontId="4" fillId="2" borderId="24" xfId="4" applyBorder="1" applyProtection="1">
      <protection locked="0"/>
    </xf>
    <xf numFmtId="0" fontId="0" fillId="0" borderId="0" xfId="0" applyAlignment="1" applyProtection="1">
      <alignment vertical="center"/>
      <protection locked="0"/>
    </xf>
    <xf numFmtId="0" fontId="0" fillId="0" borderId="0" xfId="0" applyProtection="1">
      <protection locked="0"/>
    </xf>
    <xf numFmtId="0" fontId="0" fillId="0" borderId="0" xfId="0" applyAlignment="1" applyProtection="1">
      <alignment horizontal="center" vertical="center"/>
      <protection locked="0"/>
    </xf>
    <xf numFmtId="0" fontId="7" fillId="4" borderId="0" xfId="6" applyProtection="1">
      <protection locked="0"/>
    </xf>
    <xf numFmtId="0" fontId="8" fillId="4" borderId="0" xfId="6" applyFont="1" applyProtection="1">
      <protection locked="0"/>
    </xf>
    <xf numFmtId="0" fontId="9" fillId="4" borderId="0" xfId="6" applyFont="1" applyAlignment="1" applyProtection="1">
      <alignment horizontal="center" vertical="center"/>
    </xf>
    <xf numFmtId="0" fontId="0" fillId="0" borderId="0" xfId="0" applyAlignment="1">
      <alignment wrapText="1"/>
    </xf>
    <xf numFmtId="0" fontId="0" fillId="0" borderId="0" xfId="0" applyAlignment="1">
      <alignment horizontal="center"/>
    </xf>
    <xf numFmtId="0" fontId="23" fillId="5" borderId="0" xfId="2" applyFont="1" applyFill="1" applyBorder="1" applyAlignment="1">
      <alignment horizontal="left" vertical="center" wrapText="1"/>
    </xf>
    <xf numFmtId="0" fontId="24" fillId="0" borderId="0" xfId="0" applyFont="1" applyAlignment="1">
      <alignment horizontal="center" vertical="center"/>
    </xf>
    <xf numFmtId="0" fontId="20" fillId="0" borderId="0" xfId="3" applyFont="1" applyBorder="1" applyAlignment="1">
      <alignment horizontal="left" vertical="center" wrapText="1"/>
    </xf>
    <xf numFmtId="0" fontId="22" fillId="2" borderId="24" xfId="4" applyFont="1" applyBorder="1" applyAlignment="1" applyProtection="1">
      <alignment horizontal="left" vertical="center" wrapText="1"/>
      <protection locked="0"/>
    </xf>
    <xf numFmtId="2" fontId="14" fillId="3" borderId="4" xfId="5" applyNumberFormat="1" applyFont="1" applyBorder="1" applyAlignment="1">
      <alignment horizontal="center" vertical="center"/>
    </xf>
    <xf numFmtId="0" fontId="10" fillId="7" borderId="32" xfId="4" applyFont="1" applyFill="1" applyBorder="1"/>
    <xf numFmtId="0" fontId="10" fillId="7" borderId="33" xfId="4" applyFont="1" applyFill="1" applyBorder="1"/>
    <xf numFmtId="0" fontId="4" fillId="2" borderId="34" xfId="4" applyBorder="1" applyAlignment="1">
      <alignment horizontal="center" vertical="center"/>
    </xf>
    <xf numFmtId="0" fontId="4" fillId="8" borderId="35" xfId="4" applyFill="1" applyBorder="1" applyAlignment="1">
      <alignment horizontal="center" vertical="center"/>
    </xf>
    <xf numFmtId="0" fontId="4" fillId="2" borderId="36" xfId="4" applyBorder="1" applyAlignment="1">
      <alignment horizontal="center" vertical="center"/>
    </xf>
    <xf numFmtId="0" fontId="4" fillId="8" borderId="37" xfId="4" applyFill="1" applyBorder="1" applyAlignment="1">
      <alignment horizontal="center" vertical="center"/>
    </xf>
    <xf numFmtId="0" fontId="6" fillId="6" borderId="13" xfId="0" applyFont="1" applyFill="1" applyBorder="1" applyAlignment="1">
      <alignment horizontal="center" wrapText="1"/>
    </xf>
    <xf numFmtId="0" fontId="6" fillId="6" borderId="38" xfId="0" applyFont="1" applyFill="1" applyBorder="1" applyAlignment="1">
      <alignment horizontal="center" wrapText="1"/>
    </xf>
    <xf numFmtId="2" fontId="14" fillId="3" borderId="39" xfId="5" applyNumberFormat="1" applyFont="1" applyBorder="1" applyAlignment="1">
      <alignment horizontal="center" vertical="center"/>
    </xf>
    <xf numFmtId="0" fontId="0" fillId="0" borderId="0" xfId="0" applyProtection="1">
      <protection hidden="1"/>
    </xf>
    <xf numFmtId="0" fontId="0" fillId="0" borderId="0" xfId="0" applyBorder="1" applyProtection="1">
      <protection hidden="1"/>
    </xf>
    <xf numFmtId="0" fontId="28" fillId="6" borderId="48" xfId="2" applyFont="1" applyFill="1" applyBorder="1" applyAlignment="1" applyProtection="1">
      <alignment horizontal="left" vertical="center" wrapText="1"/>
      <protection hidden="1"/>
    </xf>
    <xf numFmtId="0" fontId="27" fillId="9" borderId="44" xfId="2" applyFont="1" applyFill="1" applyBorder="1" applyAlignment="1" applyProtection="1">
      <alignment horizontal="left" vertical="center" wrapText="1"/>
      <protection locked="0" hidden="1"/>
    </xf>
    <xf numFmtId="0" fontId="23" fillId="6" borderId="44" xfId="2" applyFont="1" applyFill="1" applyBorder="1" applyAlignment="1" applyProtection="1">
      <alignment horizontal="left" vertical="center" wrapText="1"/>
      <protection hidden="1"/>
    </xf>
    <xf numFmtId="0" fontId="25" fillId="6" borderId="44" xfId="2" applyFont="1" applyFill="1" applyBorder="1" applyAlignment="1" applyProtection="1">
      <alignment horizontal="center" vertical="center" wrapText="1"/>
      <protection hidden="1"/>
    </xf>
    <xf numFmtId="0" fontId="25" fillId="6" borderId="49" xfId="2" applyFont="1" applyFill="1" applyBorder="1" applyAlignment="1" applyProtection="1">
      <alignment horizontal="center" vertical="center" wrapText="1"/>
      <protection hidden="1"/>
    </xf>
    <xf numFmtId="0" fontId="0" fillId="9" borderId="50" xfId="0" applyFill="1" applyBorder="1" applyProtection="1">
      <protection hidden="1"/>
    </xf>
    <xf numFmtId="0" fontId="0" fillId="9" borderId="0" xfId="0" applyFill="1" applyBorder="1" applyProtection="1">
      <protection hidden="1"/>
    </xf>
    <xf numFmtId="0" fontId="0" fillId="9" borderId="51" xfId="0" applyFill="1" applyBorder="1" applyProtection="1">
      <protection hidden="1"/>
    </xf>
    <xf numFmtId="0" fontId="9" fillId="6" borderId="54" xfId="0" applyFont="1" applyFill="1" applyBorder="1" applyAlignment="1" applyProtection="1">
      <alignment vertical="center" wrapText="1"/>
      <protection hidden="1"/>
    </xf>
    <xf numFmtId="0" fontId="9" fillId="6" borderId="55" xfId="0" applyFont="1" applyFill="1" applyBorder="1" applyAlignment="1" applyProtection="1">
      <alignment vertical="center" wrapText="1"/>
      <protection hidden="1"/>
    </xf>
    <xf numFmtId="0" fontId="11" fillId="0" borderId="54" xfId="0" applyFont="1" applyBorder="1" applyAlignment="1" applyProtection="1">
      <alignment horizontal="center" vertical="center" wrapText="1"/>
      <protection hidden="1"/>
    </xf>
    <xf numFmtId="0" fontId="12" fillId="0" borderId="55" xfId="0" applyFont="1" applyBorder="1" applyAlignment="1" applyProtection="1">
      <alignment vertical="center" wrapText="1"/>
      <protection hidden="1"/>
    </xf>
    <xf numFmtId="0" fontId="13" fillId="9" borderId="50" xfId="0" applyFont="1" applyFill="1" applyBorder="1" applyAlignment="1" applyProtection="1">
      <alignment vertical="center"/>
      <protection hidden="1"/>
    </xf>
    <xf numFmtId="0" fontId="9" fillId="6" borderId="52" xfId="0" applyFont="1" applyFill="1" applyBorder="1" applyAlignment="1" applyProtection="1">
      <alignment vertical="center" wrapText="1"/>
      <protection hidden="1"/>
    </xf>
    <xf numFmtId="0" fontId="9" fillId="6" borderId="53" xfId="0" applyFont="1" applyFill="1" applyBorder="1" applyAlignment="1" applyProtection="1">
      <alignment vertical="center" wrapText="1"/>
      <protection hidden="1"/>
    </xf>
    <xf numFmtId="0" fontId="9" fillId="6" borderId="53" xfId="0" applyFont="1" applyFill="1" applyBorder="1" applyAlignment="1" applyProtection="1">
      <alignment horizontal="center" vertical="center"/>
      <protection hidden="1"/>
    </xf>
    <xf numFmtId="0" fontId="9" fillId="6" borderId="56" xfId="0" applyFont="1" applyFill="1" applyBorder="1" applyAlignment="1" applyProtection="1">
      <alignment horizontal="center" vertical="center" wrapText="1"/>
      <protection hidden="1"/>
    </xf>
    <xf numFmtId="0" fontId="6" fillId="9" borderId="0" xfId="0" applyFont="1" applyFill="1" applyBorder="1" applyAlignment="1" applyProtection="1">
      <alignment horizontal="center"/>
      <protection hidden="1"/>
    </xf>
    <xf numFmtId="0" fontId="11" fillId="0" borderId="52" xfId="0" applyFont="1" applyBorder="1" applyAlignment="1" applyProtection="1">
      <alignment horizontal="center" vertical="center" wrapText="1"/>
      <protection hidden="1"/>
    </xf>
    <xf numFmtId="0" fontId="0" fillId="0" borderId="53" xfId="0" applyBorder="1" applyAlignment="1" applyProtection="1">
      <alignment vertical="center" wrapText="1"/>
      <protection hidden="1"/>
    </xf>
    <xf numFmtId="1" fontId="14" fillId="10" borderId="62" xfId="5" applyNumberFormat="1" applyFont="1" applyFill="1" applyBorder="1" applyAlignment="1" applyProtection="1">
      <alignment horizontal="center" vertical="center"/>
      <protection hidden="1"/>
    </xf>
    <xf numFmtId="1" fontId="15" fillId="10" borderId="53" xfId="5" applyNumberFormat="1" applyFont="1" applyFill="1" applyBorder="1" applyAlignment="1" applyProtection="1">
      <alignment horizontal="center" vertical="center"/>
      <protection hidden="1"/>
    </xf>
    <xf numFmtId="1" fontId="16" fillId="10" borderId="56" xfId="5" applyNumberFormat="1" applyFont="1" applyFill="1" applyBorder="1" applyAlignment="1" applyProtection="1">
      <alignment horizontal="center" vertical="center"/>
      <protection hidden="1"/>
    </xf>
    <xf numFmtId="1" fontId="17" fillId="9" borderId="0" xfId="5" applyNumberFormat="1" applyFont="1" applyFill="1" applyBorder="1" applyAlignment="1" applyProtection="1">
      <alignment horizontal="center" vertical="center"/>
      <protection hidden="1"/>
    </xf>
    <xf numFmtId="0" fontId="18" fillId="9" borderId="0" xfId="0" applyFont="1" applyFill="1" applyBorder="1" applyProtection="1">
      <protection hidden="1"/>
    </xf>
    <xf numFmtId="0" fontId="0" fillId="0" borderId="60" xfId="0" applyBorder="1" applyAlignment="1" applyProtection="1">
      <alignment vertical="center" wrapText="1"/>
      <protection hidden="1"/>
    </xf>
    <xf numFmtId="0" fontId="12" fillId="9" borderId="0" xfId="0" applyFont="1" applyFill="1" applyBorder="1" applyProtection="1">
      <protection hidden="1"/>
    </xf>
    <xf numFmtId="0" fontId="0" fillId="0" borderId="61" xfId="0" applyBorder="1" applyAlignment="1" applyProtection="1">
      <alignment vertical="center" wrapText="1"/>
      <protection hidden="1"/>
    </xf>
    <xf numFmtId="0" fontId="19" fillId="9" borderId="0" xfId="0" applyFont="1" applyFill="1" applyBorder="1" applyProtection="1">
      <protection hidden="1"/>
    </xf>
    <xf numFmtId="0" fontId="0" fillId="0" borderId="63" xfId="0" applyBorder="1" applyAlignment="1" applyProtection="1">
      <alignment vertical="center" wrapText="1"/>
      <protection hidden="1"/>
    </xf>
    <xf numFmtId="1" fontId="14" fillId="10" borderId="53" xfId="5" applyNumberFormat="1" applyFont="1" applyFill="1" applyBorder="1" applyAlignment="1" applyProtection="1">
      <alignment horizontal="center" vertical="center"/>
      <protection hidden="1"/>
    </xf>
    <xf numFmtId="0" fontId="0" fillId="0" borderId="0" xfId="0" applyBorder="1" applyAlignment="1" applyProtection="1">
      <alignment horizontal="center"/>
      <protection hidden="1"/>
    </xf>
    <xf numFmtId="0" fontId="11" fillId="0" borderId="57" xfId="0" applyFont="1" applyBorder="1" applyAlignment="1" applyProtection="1">
      <alignment horizontal="center" vertical="center" wrapText="1"/>
      <protection hidden="1"/>
    </xf>
    <xf numFmtId="0" fontId="0" fillId="0" borderId="58" xfId="0" applyBorder="1" applyAlignment="1" applyProtection="1">
      <alignment vertical="center" wrapText="1"/>
      <protection hidden="1"/>
    </xf>
    <xf numFmtId="1" fontId="14" fillId="10" borderId="64" xfId="5" applyNumberFormat="1" applyFont="1" applyFill="1" applyBorder="1" applyAlignment="1" applyProtection="1">
      <alignment horizontal="center" vertical="center"/>
      <protection hidden="1"/>
    </xf>
    <xf numFmtId="1" fontId="15" fillId="10" borderId="58" xfId="5" applyNumberFormat="1" applyFont="1" applyFill="1" applyBorder="1" applyAlignment="1" applyProtection="1">
      <alignment horizontal="center" vertical="center"/>
      <protection hidden="1"/>
    </xf>
    <xf numFmtId="1" fontId="16" fillId="10" borderId="59" xfId="5" applyNumberFormat="1" applyFont="1" applyFill="1" applyBorder="1" applyAlignment="1" applyProtection="1">
      <alignment horizontal="center" vertical="center"/>
      <protection hidden="1"/>
    </xf>
    <xf numFmtId="0" fontId="11" fillId="9" borderId="50" xfId="0" applyFont="1" applyFill="1" applyBorder="1" applyAlignment="1" applyProtection="1">
      <alignment horizontal="left" vertical="center" wrapText="1" indent="5"/>
      <protection hidden="1"/>
    </xf>
    <xf numFmtId="0" fontId="0" fillId="9" borderId="0" xfId="0" applyFill="1" applyBorder="1" applyAlignment="1" applyProtection="1">
      <alignment vertical="center" wrapText="1"/>
      <protection hidden="1"/>
    </xf>
    <xf numFmtId="0" fontId="0" fillId="9" borderId="48" xfId="0" applyFill="1" applyBorder="1" applyProtection="1">
      <protection hidden="1"/>
    </xf>
    <xf numFmtId="0" fontId="0" fillId="9" borderId="44" xfId="0" applyFill="1" applyBorder="1" applyProtection="1">
      <protection hidden="1"/>
    </xf>
    <xf numFmtId="0" fontId="0" fillId="9" borderId="49" xfId="0" applyFill="1" applyBorder="1" applyProtection="1">
      <protection hidden="1"/>
    </xf>
    <xf numFmtId="0" fontId="0" fillId="0" borderId="50" xfId="0" applyBorder="1" applyProtection="1">
      <protection hidden="1"/>
    </xf>
    <xf numFmtId="0" fontId="0" fillId="0" borderId="51" xfId="0" applyBorder="1" applyProtection="1">
      <protection hidden="1"/>
    </xf>
    <xf numFmtId="0" fontId="12" fillId="0" borderId="0" xfId="0" applyFont="1" applyBorder="1" applyProtection="1">
      <protection hidden="1"/>
    </xf>
    <xf numFmtId="0" fontId="19" fillId="0" borderId="0" xfId="0" applyFont="1" applyBorder="1" applyProtection="1">
      <protection hidden="1"/>
    </xf>
    <xf numFmtId="0" fontId="20" fillId="0" borderId="21" xfId="3" applyFont="1" applyBorder="1" applyAlignment="1" applyProtection="1">
      <alignment vertical="center" wrapText="1"/>
      <protection hidden="1"/>
    </xf>
    <xf numFmtId="0" fontId="20" fillId="0" borderId="22" xfId="3" applyFont="1" applyFill="1" applyBorder="1" applyAlignment="1" applyProtection="1">
      <alignment vertical="center" wrapText="1"/>
      <protection hidden="1"/>
    </xf>
    <xf numFmtId="0" fontId="20" fillId="0" borderId="21" xfId="3" applyFont="1" applyFill="1" applyBorder="1" applyAlignment="1" applyProtection="1">
      <alignment vertical="center" wrapText="1"/>
      <protection hidden="1"/>
    </xf>
    <xf numFmtId="0" fontId="21" fillId="7" borderId="40" xfId="4" applyFont="1" applyFill="1" applyBorder="1" applyAlignment="1" applyProtection="1">
      <alignment horizontal="center" vertical="center" textRotation="90" wrapText="1"/>
      <protection hidden="1"/>
    </xf>
    <xf numFmtId="0" fontId="21" fillId="7" borderId="22" xfId="4" applyFont="1" applyFill="1" applyBorder="1" applyAlignment="1" applyProtection="1">
      <alignment horizontal="center" vertical="center" wrapText="1"/>
      <protection hidden="1"/>
    </xf>
    <xf numFmtId="0" fontId="22" fillId="7" borderId="22" xfId="4" applyFont="1" applyFill="1" applyBorder="1" applyAlignment="1" applyProtection="1">
      <alignment vertical="center" wrapText="1"/>
      <protection hidden="1"/>
    </xf>
    <xf numFmtId="0" fontId="20" fillId="0" borderId="22" xfId="3" applyFont="1" applyBorder="1" applyAlignment="1" applyProtection="1">
      <alignment vertical="center" wrapText="1"/>
      <protection hidden="1"/>
    </xf>
    <xf numFmtId="0" fontId="22" fillId="7" borderId="42" xfId="4" applyFont="1" applyFill="1" applyBorder="1" applyAlignment="1" applyProtection="1">
      <alignment horizontal="center" vertical="center" textRotation="90" wrapText="1"/>
      <protection hidden="1"/>
    </xf>
    <xf numFmtId="0" fontId="22" fillId="7" borderId="21" xfId="4" applyFont="1" applyFill="1" applyBorder="1" applyAlignment="1" applyProtection="1">
      <alignment horizontal="center" vertical="center" wrapText="1"/>
      <protection hidden="1"/>
    </xf>
    <xf numFmtId="0" fontId="22" fillId="7" borderId="21" xfId="4" applyFont="1" applyFill="1" applyBorder="1" applyAlignment="1" applyProtection="1">
      <alignment vertical="center" wrapText="1"/>
      <protection hidden="1"/>
    </xf>
    <xf numFmtId="0" fontId="22" fillId="7" borderId="21" xfId="4" applyFont="1" applyFill="1" applyBorder="1" applyAlignment="1" applyProtection="1">
      <alignment horizontal="center" vertical="center" textRotation="90" wrapText="1"/>
      <protection hidden="1"/>
    </xf>
    <xf numFmtId="0" fontId="4" fillId="7" borderId="21" xfId="4" applyFill="1" applyBorder="1" applyAlignment="1" applyProtection="1">
      <alignment horizontal="center" vertical="center" textRotation="90" wrapText="1"/>
      <protection hidden="1"/>
    </xf>
    <xf numFmtId="0" fontId="4" fillId="7" borderId="21" xfId="4" applyFill="1" applyBorder="1" applyAlignment="1" applyProtection="1">
      <alignment horizontal="center" vertical="center" wrapText="1"/>
      <protection hidden="1"/>
    </xf>
    <xf numFmtId="0" fontId="8" fillId="6" borderId="65" xfId="2" applyFont="1" applyFill="1" applyBorder="1" applyAlignment="1" applyProtection="1">
      <alignment horizontal="center" wrapText="1"/>
      <protection hidden="1"/>
    </xf>
    <xf numFmtId="2" fontId="22" fillId="7" borderId="69" xfId="4" applyNumberFormat="1" applyFont="1" applyFill="1" applyBorder="1" applyAlignment="1" applyProtection="1">
      <alignment horizontal="center" vertical="center"/>
      <protection hidden="1"/>
    </xf>
    <xf numFmtId="2" fontId="22" fillId="7" borderId="70" xfId="4" applyNumberFormat="1" applyFont="1" applyFill="1" applyBorder="1" applyAlignment="1" applyProtection="1">
      <alignment horizontal="center" vertical="center"/>
      <protection hidden="1"/>
    </xf>
    <xf numFmtId="0" fontId="4" fillId="7" borderId="71" xfId="4" applyFill="1" applyBorder="1" applyAlignment="1" applyProtection="1">
      <alignment horizontal="center" vertical="center" textRotation="90" wrapText="1"/>
      <protection hidden="1"/>
    </xf>
    <xf numFmtId="0" fontId="4" fillId="7" borderId="71" xfId="4" applyFill="1" applyBorder="1" applyAlignment="1" applyProtection="1">
      <alignment horizontal="center" vertical="center" wrapText="1"/>
      <protection hidden="1"/>
    </xf>
    <xf numFmtId="0" fontId="22" fillId="7" borderId="71" xfId="4" applyFont="1" applyFill="1" applyBorder="1" applyAlignment="1" applyProtection="1">
      <alignment vertical="center" wrapText="1"/>
      <protection hidden="1"/>
    </xf>
    <xf numFmtId="2" fontId="22" fillId="7" borderId="72" xfId="4" applyNumberFormat="1" applyFont="1" applyFill="1" applyBorder="1" applyAlignment="1" applyProtection="1">
      <alignment horizontal="center" vertical="center"/>
      <protection hidden="1"/>
    </xf>
    <xf numFmtId="0" fontId="8" fillId="6" borderId="65" xfId="2" applyFont="1" applyFill="1" applyBorder="1" applyAlignment="1" applyProtection="1">
      <alignment horizontal="center" vertical="center" wrapText="1"/>
      <protection hidden="1"/>
    </xf>
    <xf numFmtId="0" fontId="29" fillId="3" borderId="66" xfId="5" applyFont="1" applyBorder="1" applyAlignment="1" applyProtection="1">
      <alignment horizontal="center" vertical="center" wrapText="1"/>
      <protection locked="0" hidden="1"/>
    </xf>
    <xf numFmtId="0" fontId="29" fillId="3" borderId="67" xfId="5" applyFont="1" applyBorder="1" applyAlignment="1" applyProtection="1">
      <alignment horizontal="center" vertical="center" wrapText="1"/>
      <protection locked="0" hidden="1"/>
    </xf>
    <xf numFmtId="0" fontId="29" fillId="3" borderId="68" xfId="5" applyFont="1" applyBorder="1" applyAlignment="1" applyProtection="1">
      <alignment horizontal="center" vertical="center" wrapText="1"/>
      <protection locked="0" hidden="1"/>
    </xf>
    <xf numFmtId="0" fontId="30" fillId="8" borderId="66" xfId="5" applyFont="1" applyFill="1" applyBorder="1" applyAlignment="1" applyProtection="1">
      <alignment horizontal="left" vertical="top"/>
      <protection locked="0" hidden="1"/>
    </xf>
    <xf numFmtId="0" fontId="30" fillId="8" borderId="67" xfId="5" applyFont="1" applyFill="1" applyBorder="1" applyAlignment="1" applyProtection="1">
      <alignment horizontal="left" vertical="top"/>
      <protection locked="0" hidden="1"/>
    </xf>
    <xf numFmtId="0" fontId="30" fillId="8" borderId="68" xfId="5" applyFont="1" applyFill="1" applyBorder="1" applyAlignment="1" applyProtection="1">
      <alignment horizontal="left" vertical="top"/>
      <protection locked="0" hidden="1"/>
    </xf>
    <xf numFmtId="2" fontId="21" fillId="7" borderId="69" xfId="4" applyNumberFormat="1" applyFont="1" applyFill="1" applyBorder="1" applyAlignment="1" applyProtection="1">
      <alignment horizontal="center" vertical="center"/>
      <protection hidden="1"/>
    </xf>
    <xf numFmtId="2" fontId="21" fillId="7" borderId="70" xfId="4" applyNumberFormat="1" applyFont="1" applyFill="1" applyBorder="1" applyAlignment="1" applyProtection="1">
      <alignment horizontal="center" vertical="center"/>
      <protection hidden="1"/>
    </xf>
    <xf numFmtId="0" fontId="31" fillId="8" borderId="68" xfId="5" applyFont="1" applyFill="1" applyBorder="1" applyAlignment="1" applyProtection="1">
      <alignment horizontal="left" vertical="top"/>
      <protection locked="0" hidden="1"/>
    </xf>
    <xf numFmtId="0" fontId="31" fillId="8" borderId="67" xfId="5" applyFont="1" applyFill="1" applyBorder="1" applyAlignment="1" applyProtection="1">
      <alignment horizontal="left" vertical="top"/>
      <protection locked="0" hidden="1"/>
    </xf>
    <xf numFmtId="2" fontId="21" fillId="7" borderId="72" xfId="4" applyNumberFormat="1" applyFont="1" applyFill="1" applyBorder="1" applyAlignment="1" applyProtection="1">
      <alignment horizontal="center" vertical="center"/>
      <protection hidden="1"/>
    </xf>
    <xf numFmtId="0" fontId="29" fillId="9" borderId="67" xfId="5" applyFont="1" applyFill="1" applyBorder="1" applyAlignment="1" applyProtection="1">
      <alignment horizontal="center" vertical="center" wrapText="1"/>
      <protection locked="0" hidden="1"/>
    </xf>
    <xf numFmtId="0" fontId="23" fillId="6" borderId="45" xfId="2" applyFont="1" applyFill="1" applyBorder="1" applyAlignment="1" applyProtection="1">
      <alignment horizontal="left" vertical="center" wrapText="1"/>
      <protection hidden="1"/>
    </xf>
    <xf numFmtId="0" fontId="23" fillId="6" borderId="46" xfId="2" applyFont="1" applyFill="1" applyBorder="1" applyAlignment="1" applyProtection="1">
      <alignment horizontal="left" vertical="center" wrapText="1"/>
      <protection hidden="1"/>
    </xf>
    <xf numFmtId="0" fontId="25" fillId="6" borderId="46" xfId="2" applyFont="1" applyFill="1" applyBorder="1" applyAlignment="1" applyProtection="1">
      <alignment horizontal="center" vertical="center" wrapText="1"/>
      <protection hidden="1"/>
    </xf>
    <xf numFmtId="0" fontId="25" fillId="6" borderId="47" xfId="2" applyFont="1" applyFill="1" applyBorder="1" applyAlignment="1" applyProtection="1">
      <alignment horizontal="center" vertical="center" wrapText="1"/>
      <protection hidden="1"/>
    </xf>
    <xf numFmtId="0" fontId="23" fillId="5" borderId="5" xfId="2" applyFont="1" applyFill="1" applyBorder="1" applyAlignment="1" applyProtection="1">
      <alignment horizontal="left" vertical="center" wrapText="1"/>
      <protection hidden="1"/>
    </xf>
    <xf numFmtId="0" fontId="23" fillId="5" borderId="6" xfId="2" applyFont="1" applyFill="1" applyBorder="1" applyAlignment="1" applyProtection="1">
      <alignment horizontal="left" vertical="center" wrapText="1"/>
      <protection hidden="1"/>
    </xf>
    <xf numFmtId="0" fontId="25" fillId="5" borderId="6" xfId="2" applyFont="1" applyFill="1" applyBorder="1" applyAlignment="1" applyProtection="1">
      <alignment horizontal="center" vertical="center" wrapText="1"/>
      <protection hidden="1"/>
    </xf>
    <xf numFmtId="0" fontId="25" fillId="5" borderId="7" xfId="2" applyFont="1" applyFill="1" applyBorder="1" applyAlignment="1" applyProtection="1">
      <alignment horizontal="center" vertical="center" wrapText="1"/>
      <protection hidden="1"/>
    </xf>
    <xf numFmtId="0" fontId="25" fillId="6" borderId="44" xfId="2" applyFont="1" applyFill="1" applyBorder="1" applyAlignment="1" applyProtection="1">
      <alignment horizontal="center" wrapText="1"/>
      <protection hidden="1"/>
    </xf>
    <xf numFmtId="0" fontId="1" fillId="9" borderId="43" xfId="1" applyFill="1" applyBorder="1" applyAlignment="1" applyProtection="1">
      <alignment horizontal="center" vertical="center" textRotation="90" wrapText="1"/>
      <protection hidden="1"/>
    </xf>
    <xf numFmtId="0" fontId="1" fillId="9" borderId="1" xfId="1" applyFill="1" applyBorder="1" applyAlignment="1" applyProtection="1">
      <alignment horizontal="center" vertical="center" textRotation="90" wrapText="1"/>
      <protection hidden="1"/>
    </xf>
    <xf numFmtId="0" fontId="1" fillId="9" borderId="21" xfId="1" applyFill="1" applyBorder="1" applyAlignment="1" applyProtection="1">
      <alignment horizontal="center" vertical="center" textRotation="90" wrapText="1"/>
      <protection hidden="1"/>
    </xf>
    <xf numFmtId="0" fontId="2" fillId="0" borderId="2" xfId="2" applyBorder="1" applyAlignment="1" applyProtection="1">
      <alignment horizontal="center" vertical="center" wrapText="1"/>
      <protection hidden="1"/>
    </xf>
    <xf numFmtId="0" fontId="2" fillId="0" borderId="21" xfId="2" applyBorder="1" applyAlignment="1" applyProtection="1">
      <alignment horizontal="center" vertical="center" wrapText="1"/>
      <protection hidden="1"/>
    </xf>
    <xf numFmtId="0" fontId="2" fillId="0" borderId="41" xfId="2" applyBorder="1" applyAlignment="1" applyProtection="1">
      <alignment horizontal="center" vertical="center" wrapText="1"/>
      <protection hidden="1"/>
    </xf>
    <xf numFmtId="0" fontId="23" fillId="6" borderId="0" xfId="2" applyFont="1" applyFill="1" applyBorder="1" applyAlignment="1" applyProtection="1">
      <alignment horizontal="left" vertical="center" wrapText="1"/>
      <protection hidden="1"/>
    </xf>
    <xf numFmtId="0" fontId="1" fillId="9" borderId="0" xfId="1" applyFill="1" applyBorder="1" applyAlignment="1" applyProtection="1">
      <alignment horizontal="center" vertical="center" textRotation="90" wrapText="1"/>
      <protection hidden="1"/>
    </xf>
    <xf numFmtId="0" fontId="1" fillId="9" borderId="30" xfId="1" applyFill="1" applyBorder="1" applyAlignment="1" applyProtection="1">
      <alignment horizontal="center" vertical="center" textRotation="90" wrapText="1"/>
      <protection hidden="1"/>
    </xf>
    <xf numFmtId="0" fontId="1" fillId="0" borderId="1" xfId="1" applyAlignment="1" applyProtection="1">
      <alignment horizontal="center" vertical="center" textRotation="90" wrapText="1"/>
      <protection locked="0"/>
    </xf>
    <xf numFmtId="0" fontId="1" fillId="0" borderId="0" xfId="1" applyBorder="1" applyAlignment="1" applyProtection="1">
      <alignment horizontal="center" vertical="center" textRotation="90" wrapText="1"/>
      <protection locked="0"/>
    </xf>
    <xf numFmtId="0" fontId="2" fillId="0" borderId="2" xfId="2" applyAlignment="1" applyProtection="1">
      <alignment horizontal="center" vertical="center" wrapText="1"/>
      <protection locked="0"/>
    </xf>
    <xf numFmtId="0" fontId="2" fillId="0" borderId="0" xfId="2" applyBorder="1" applyAlignment="1" applyProtection="1">
      <alignment horizontal="center" vertical="center" wrapText="1"/>
      <protection locked="0"/>
    </xf>
    <xf numFmtId="0" fontId="23" fillId="5" borderId="0" xfId="2" applyFont="1" applyFill="1" applyBorder="1" applyAlignment="1">
      <alignment horizontal="left" vertical="center" wrapText="1"/>
    </xf>
    <xf numFmtId="0" fontId="1" fillId="0" borderId="0" xfId="1" applyBorder="1" applyAlignment="1">
      <alignment horizontal="center" vertical="center" textRotation="90" wrapText="1"/>
    </xf>
    <xf numFmtId="0" fontId="1" fillId="0" borderId="20" xfId="1" applyBorder="1" applyAlignment="1">
      <alignment horizontal="center" vertical="center" textRotation="90" wrapText="1"/>
    </xf>
    <xf numFmtId="0" fontId="2" fillId="0" borderId="2" xfId="2" applyBorder="1" applyAlignment="1">
      <alignment horizontal="center" vertical="center" wrapText="1"/>
    </xf>
    <xf numFmtId="0" fontId="2" fillId="0" borderId="20" xfId="2" applyBorder="1" applyAlignment="1">
      <alignment horizontal="center" vertical="center" wrapText="1"/>
    </xf>
    <xf numFmtId="0" fontId="1" fillId="0" borderId="25" xfId="1" applyBorder="1" applyAlignment="1" applyProtection="1">
      <alignment horizontal="center" vertical="center" textRotation="90" wrapText="1"/>
      <protection locked="0"/>
    </xf>
    <xf numFmtId="0" fontId="1" fillId="0" borderId="1" xfId="1" applyBorder="1" applyAlignment="1" applyProtection="1">
      <alignment horizontal="center" vertical="center" textRotation="90" wrapText="1"/>
      <protection locked="0"/>
    </xf>
    <xf numFmtId="0" fontId="1" fillId="0" borderId="20" xfId="1" applyBorder="1" applyAlignment="1" applyProtection="1">
      <alignment horizontal="center" vertical="center" textRotation="90" wrapText="1"/>
      <protection locked="0"/>
    </xf>
    <xf numFmtId="0" fontId="2" fillId="0" borderId="26" xfId="2" applyBorder="1" applyAlignment="1" applyProtection="1">
      <alignment horizontal="center" vertical="center" wrapText="1"/>
      <protection locked="0"/>
    </xf>
    <xf numFmtId="0" fontId="2" fillId="0" borderId="2" xfId="2" applyBorder="1" applyAlignment="1" applyProtection="1">
      <alignment horizontal="center" vertical="center" wrapText="1"/>
      <protection locked="0"/>
    </xf>
    <xf numFmtId="0" fontId="2" fillId="0" borderId="20" xfId="2" applyBorder="1" applyAlignment="1" applyProtection="1">
      <alignment horizontal="center" vertical="center" wrapText="1"/>
      <protection locked="0"/>
    </xf>
    <xf numFmtId="0" fontId="1" fillId="0" borderId="28" xfId="1" applyBorder="1" applyAlignment="1" applyProtection="1">
      <alignment horizontal="center" vertical="center" textRotation="90" wrapText="1"/>
      <protection locked="0"/>
    </xf>
  </cellXfs>
  <cellStyles count="7">
    <cellStyle name="Accent3" xfId="6" builtinId="37"/>
    <cellStyle name="Calculation" xfId="5" builtinId="22"/>
    <cellStyle name="Heading 1" xfId="1" builtinId="16"/>
    <cellStyle name="Heading 2" xfId="2" builtinId="17"/>
    <cellStyle name="Heading 3" xfId="3" builtinId="18"/>
    <cellStyle name="Input" xfId="4" builtinId="2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radarChart>
        <c:radarStyle val="filled"/>
        <c:varyColors val="0"/>
        <c:ser>
          <c:idx val="1"/>
          <c:order val="0"/>
          <c:tx>
            <c:v>Series 2</c:v>
          </c:tx>
          <c:spPr>
            <a:solidFill>
              <a:schemeClr val="accent6">
                <a:lumMod val="40000"/>
                <a:lumOff val="60000"/>
                <a:alpha val="45000"/>
              </a:schemeClr>
            </a:solidFill>
            <a:ln>
              <a:solidFill>
                <a:schemeClr val="accent6"/>
              </a:solidFill>
            </a:ln>
          </c:spPr>
          <c:cat>
            <c:strRef>
              <c:f>'Resultat av modenhetsvurdering'!$A$18:$A$22</c:f>
              <c:strCache>
                <c:ptCount val="5"/>
                <c:pt idx="0">
                  <c:v>Risikostyring, strategi og beslutningsprosesser</c:v>
                </c:pt>
                <c:pt idx="1">
                  <c:v>Kommunikasjon, informasjon og rapportering</c:v>
                </c:pt>
                <c:pt idx="2">
                  <c:v>Organisering, myndighet og relasjoner</c:v>
                </c:pt>
                <c:pt idx="3">
                  <c:v>IT-verktøy og analyse</c:v>
                </c:pt>
                <c:pt idx="4">
                  <c:v>Rammeverk og prosesser</c:v>
                </c:pt>
              </c:strCache>
            </c:strRef>
          </c:cat>
          <c:val>
            <c:numRef>
              <c:f>'Resultat av modenhetsvurdering'!$E$18:$E$22</c:f>
              <c:numCache>
                <c:formatCode>0</c:formatCode>
                <c:ptCount val="5"/>
                <c:pt idx="0">
                  <c:v>0</c:v>
                </c:pt>
                <c:pt idx="1">
                  <c:v>0</c:v>
                </c:pt>
                <c:pt idx="2">
                  <c:v>0</c:v>
                </c:pt>
                <c:pt idx="3">
                  <c:v>0</c:v>
                </c:pt>
                <c:pt idx="4">
                  <c:v>0</c:v>
                </c:pt>
              </c:numCache>
            </c:numRef>
          </c:val>
          <c:extLst>
            <c:ext xmlns:c16="http://schemas.microsoft.com/office/drawing/2014/chart" uri="{C3380CC4-5D6E-409C-BE32-E72D297353CC}">
              <c16:uniqueId val="{00000000-7D3F-4D74-BABD-533C028557D4}"/>
            </c:ext>
          </c:extLst>
        </c:ser>
        <c:ser>
          <c:idx val="0"/>
          <c:order val="1"/>
          <c:spPr>
            <a:solidFill>
              <a:schemeClr val="accent1">
                <a:alpha val="63000"/>
              </a:schemeClr>
            </a:solidFill>
            <a:ln>
              <a:solidFill>
                <a:schemeClr val="accent1"/>
              </a:solidFill>
            </a:ln>
          </c:spPr>
          <c:cat>
            <c:strRef>
              <c:f>'Resultat av modenhetsvurdering'!$A$18:$A$22</c:f>
              <c:strCache>
                <c:ptCount val="5"/>
                <c:pt idx="0">
                  <c:v>Risikostyring, strategi og beslutningsprosesser</c:v>
                </c:pt>
                <c:pt idx="1">
                  <c:v>Kommunikasjon, informasjon og rapportering</c:v>
                </c:pt>
                <c:pt idx="2">
                  <c:v>Organisering, myndighet og relasjoner</c:v>
                </c:pt>
                <c:pt idx="3">
                  <c:v>IT-verktøy og analyse</c:v>
                </c:pt>
                <c:pt idx="4">
                  <c:v>Rammeverk og prosesser</c:v>
                </c:pt>
              </c:strCache>
            </c:strRef>
          </c:cat>
          <c:val>
            <c:numRef>
              <c:f>'Resultat av modenhetsvurdering'!$D$18:$D$22</c:f>
              <c:numCache>
                <c:formatCode>0</c:formatCode>
                <c:ptCount val="5"/>
                <c:pt idx="0">
                  <c:v>0</c:v>
                </c:pt>
                <c:pt idx="1">
                  <c:v>0</c:v>
                </c:pt>
                <c:pt idx="2">
                  <c:v>0</c:v>
                </c:pt>
                <c:pt idx="3">
                  <c:v>0</c:v>
                </c:pt>
                <c:pt idx="4">
                  <c:v>0</c:v>
                </c:pt>
              </c:numCache>
            </c:numRef>
          </c:val>
          <c:extLst>
            <c:ext xmlns:c16="http://schemas.microsoft.com/office/drawing/2014/chart" uri="{C3380CC4-5D6E-409C-BE32-E72D297353CC}">
              <c16:uniqueId val="{00000001-7D3F-4D74-BABD-533C028557D4}"/>
            </c:ext>
          </c:extLst>
        </c:ser>
        <c:dLbls>
          <c:showLegendKey val="0"/>
          <c:showVal val="0"/>
          <c:showCatName val="0"/>
          <c:showSerName val="0"/>
          <c:showPercent val="0"/>
          <c:showBubbleSize val="0"/>
        </c:dLbls>
        <c:axId val="191421056"/>
        <c:axId val="192283008"/>
      </c:radarChart>
      <c:catAx>
        <c:axId val="191421056"/>
        <c:scaling>
          <c:orientation val="minMax"/>
        </c:scaling>
        <c:delete val="0"/>
        <c:axPos val="b"/>
        <c:majorGridlines/>
        <c:numFmt formatCode="General" sourceLinked="0"/>
        <c:majorTickMark val="out"/>
        <c:minorTickMark val="none"/>
        <c:tickLblPos val="nextTo"/>
        <c:txPr>
          <a:bodyPr/>
          <a:lstStyle/>
          <a:p>
            <a:pPr>
              <a:defRPr sz="1200" b="0"/>
            </a:pPr>
            <a:endParaRPr lang="nb-NO"/>
          </a:p>
        </c:txPr>
        <c:crossAx val="192283008"/>
        <c:crosses val="autoZero"/>
        <c:auto val="1"/>
        <c:lblAlgn val="ctr"/>
        <c:lblOffset val="100"/>
        <c:noMultiLvlLbl val="0"/>
      </c:catAx>
      <c:valAx>
        <c:axId val="192283008"/>
        <c:scaling>
          <c:orientation val="minMax"/>
          <c:max val="5"/>
          <c:min val="0"/>
        </c:scaling>
        <c:delete val="0"/>
        <c:axPos val="l"/>
        <c:majorGridlines/>
        <c:numFmt formatCode="0" sourceLinked="1"/>
        <c:majorTickMark val="cross"/>
        <c:minorTickMark val="none"/>
        <c:tickLblPos val="nextTo"/>
        <c:crossAx val="191421056"/>
        <c:crosses val="autoZero"/>
        <c:crossBetween val="between"/>
        <c:majorUnit val="1"/>
        <c:minorUnit val="1"/>
      </c:valAx>
      <c:spPr>
        <a:noFill/>
      </c:spPr>
    </c:plotArea>
    <c:plotVisOnly val="1"/>
    <c:dispBlanksAs val="gap"/>
    <c:showDLblsOverMax val="0"/>
  </c:chart>
  <c:spPr>
    <a:solidFill>
      <a:schemeClr val="bg1">
        <a:lumMod val="95000"/>
      </a:schemeClr>
    </a:solidFill>
    <a:ln>
      <a:noFill/>
    </a:ln>
    <a:effectLst/>
  </c:spPr>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hyperlink" Target="https://iia.no/wp-content/uploads/2017/12/Modenhetsm%C3%A5ling-ERM-SIRK.pdf" TargetMode="Externa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574527</xdr:colOff>
      <xdr:row>3</xdr:row>
      <xdr:rowOff>102243</xdr:rowOff>
    </xdr:from>
    <xdr:to>
      <xdr:col>3</xdr:col>
      <xdr:colOff>666749</xdr:colOff>
      <xdr:row>15</xdr:row>
      <xdr:rowOff>173303</xdr:rowOff>
    </xdr:to>
    <xdr:graphicFrame macro="">
      <xdr:nvGraphicFramePr>
        <xdr:cNvPr id="2" name="Diagram 1">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1</xdr:colOff>
      <xdr:row>10</xdr:row>
      <xdr:rowOff>176895</xdr:rowOff>
    </xdr:from>
    <xdr:to>
      <xdr:col>8</xdr:col>
      <xdr:colOff>0</xdr:colOff>
      <xdr:row>18</xdr:row>
      <xdr:rowOff>222250</xdr:rowOff>
    </xdr:to>
    <xdr:sp macro="" textlink="">
      <xdr:nvSpPr>
        <xdr:cNvPr id="3" name="TextBox 2"/>
        <xdr:cNvSpPr txBox="1"/>
      </xdr:nvSpPr>
      <xdr:spPr>
        <a:xfrm>
          <a:off x="10392834" y="3859895"/>
          <a:ext cx="5683249" cy="24266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400" b="1" u="sng"/>
            <a:t>Instruksjon:</a:t>
          </a:r>
        </a:p>
        <a:p>
          <a:endParaRPr lang="nb-NO" sz="700"/>
        </a:p>
        <a:p>
          <a:r>
            <a:rPr lang="nb-NO" sz="1400"/>
            <a:t>Besvar vurderingen</a:t>
          </a:r>
          <a:r>
            <a:rPr lang="nb-NO" sz="1400" baseline="0"/>
            <a:t> i arkfanen "Vurderingskriterier" ved å bruke drop-down-menyen for hvert av vurderingskriteriene. Dette vil oppdatere resultatet av vurderingen i grafen til venstre, og vise vurdert modenhetsnivå representert ved det blå skraverte området.</a:t>
          </a:r>
          <a:endParaRPr lang="nb-NO" sz="1400"/>
        </a:p>
        <a:p>
          <a:endParaRPr lang="nb-NO" sz="700" baseline="0"/>
        </a:p>
        <a:p>
          <a:r>
            <a:rPr lang="nb-NO" sz="1400">
              <a:solidFill>
                <a:schemeClr val="dk1"/>
              </a:solidFill>
              <a:effectLst/>
              <a:latin typeface="+mn-lt"/>
              <a:ea typeface="+mn-ea"/>
              <a:cs typeface="+mn-cs"/>
            </a:rPr>
            <a:t>Ved besvarelse av kriterne, må en ta</a:t>
          </a:r>
          <a:r>
            <a:rPr lang="nb-NO" sz="1400" baseline="0">
              <a:solidFill>
                <a:schemeClr val="dk1"/>
              </a:solidFill>
              <a:effectLst/>
              <a:latin typeface="+mn-lt"/>
              <a:ea typeface="+mn-ea"/>
              <a:cs typeface="+mn-cs"/>
            </a:rPr>
            <a:t> hensyn til virksomhetens størrelse, kompleksitet og informasjonsbehov. Avhengig av svarene, vil modellen indikere et foreslått ambisjonsnivå og forbedringspotensial, representert ved det grønne området i grafen.</a:t>
          </a:r>
          <a:endParaRPr lang="nb-NO" sz="1400">
            <a:solidFill>
              <a:schemeClr val="dk1"/>
            </a:solidFill>
            <a:effectLst/>
            <a:latin typeface="+mn-lt"/>
            <a:ea typeface="+mn-ea"/>
            <a:cs typeface="+mn-cs"/>
          </a:endParaRPr>
        </a:p>
      </xdr:txBody>
    </xdr:sp>
    <xdr:clientData/>
  </xdr:twoCellAnchor>
  <xdr:twoCellAnchor>
    <xdr:from>
      <xdr:col>6</xdr:col>
      <xdr:colOff>0</xdr:colOff>
      <xdr:row>18</xdr:row>
      <xdr:rowOff>330733</xdr:rowOff>
    </xdr:from>
    <xdr:to>
      <xdr:col>8</xdr:col>
      <xdr:colOff>11906</xdr:colOff>
      <xdr:row>22</xdr:row>
      <xdr:rowOff>1</xdr:rowOff>
    </xdr:to>
    <xdr:sp macro="" textlink="">
      <xdr:nvSpPr>
        <xdr:cNvPr id="4" name="TextBox 3">
          <a:hlinkClick xmlns:r="http://schemas.openxmlformats.org/officeDocument/2006/relationships" r:id="rId2"/>
        </xdr:cNvPr>
        <xdr:cNvSpPr txBox="1"/>
      </xdr:nvSpPr>
      <xdr:spPr>
        <a:xfrm>
          <a:off x="10392833" y="6394983"/>
          <a:ext cx="5695156" cy="220926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100" b="1"/>
            <a:t>Betingelser for bruk</a:t>
          </a:r>
        </a:p>
        <a:p>
          <a:r>
            <a:rPr lang="nb-NO" sz="1100"/>
            <a:t>Modellen er utarbeidet</a:t>
          </a:r>
          <a:r>
            <a:rPr lang="nb-NO" sz="1100" baseline="0"/>
            <a:t> av Ayse Nordal og Ole Martin Kjørstad, basert på en studie av ulike tilnærminger til å vurdere risikomodenhet, og skal ikke benyttes til andre formål enn å vurdere risikomodenhet. Vennligst inkludert referanse til Nordal &amp; Kjørstad (2017) ved anvendelse av modellen.</a:t>
          </a:r>
        </a:p>
        <a:p>
          <a:endParaRPr lang="nb-NO" sz="700" baseline="0"/>
        </a:p>
        <a:p>
          <a:r>
            <a:rPr lang="nb-NO" sz="1100" baseline="0">
              <a:solidFill>
                <a:schemeClr val="dk1"/>
              </a:solidFill>
              <a:effectLst/>
              <a:latin typeface="+mn-lt"/>
              <a:ea typeface="+mn-ea"/>
              <a:cs typeface="+mn-cs"/>
            </a:rPr>
            <a:t>Opprinnelig artikkel: </a:t>
          </a:r>
          <a:r>
            <a:rPr lang="nb-NO" sz="900">
              <a:hlinkClick xmlns:r="http://schemas.openxmlformats.org/officeDocument/2006/relationships" r:id=""/>
            </a:rPr>
            <a:t>https://iia.no/wp-content/uploads/2017/12/Modenhetsm%C3%A5ling-ERM-SIRK.pdf</a:t>
          </a:r>
          <a:endParaRPr lang="nb-NO">
            <a:effectLst/>
          </a:endParaRPr>
        </a:p>
        <a:p>
          <a:endParaRPr lang="nb-NO" sz="700" baseline="0"/>
        </a:p>
        <a:p>
          <a:r>
            <a:rPr lang="nb-NO" sz="1100" baseline="0"/>
            <a:t>For å gi en evaluering av "ERM Modenhet", legger modellen vekt på kriterier som omfatter hele virksomheten, fremfor spesifikk anvendelse av ulike metoder innen risikostyring. Modellen er ikke tilpasset et spesifikt rammeverk, men er basert på kunnskap om anvendt praksis som er reflektert i anerkjente rammeverk for risikostyring.</a:t>
          </a:r>
        </a:p>
      </xdr:txBody>
    </xdr:sp>
    <xdr:clientData/>
  </xdr:twoCellAnchor>
  <mc:AlternateContent xmlns:mc="http://schemas.openxmlformats.org/markup-compatibility/2006">
    <mc:Choice xmlns:a14="http://schemas.microsoft.com/office/drawing/2010/main" Requires="a14">
      <xdr:twoCellAnchor>
        <xdr:from>
          <xdr:col>2</xdr:col>
          <xdr:colOff>1162050</xdr:colOff>
          <xdr:row>1</xdr:row>
          <xdr:rowOff>85725</xdr:rowOff>
        </xdr:from>
        <xdr:to>
          <xdr:col>4</xdr:col>
          <xdr:colOff>857250</xdr:colOff>
          <xdr:row>1</xdr:row>
          <xdr:rowOff>371475</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nb-NO" sz="1100" b="0" i="0" u="none" strike="noStrike" baseline="0">
                  <a:solidFill>
                    <a:srgbClr val="000000"/>
                  </a:solidFill>
                  <a:latin typeface="Calibri"/>
                  <a:cs typeface="Calibri"/>
                </a:rPr>
                <a:t>Gå til vurderingskriterier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3162300</xdr:colOff>
          <xdr:row>0</xdr:row>
          <xdr:rowOff>76200</xdr:rowOff>
        </xdr:from>
        <xdr:to>
          <xdr:col>2</xdr:col>
          <xdr:colOff>5686425</xdr:colOff>
          <xdr:row>0</xdr:row>
          <xdr:rowOff>390525</xdr:rowOff>
        </xdr:to>
        <xdr:sp macro="" textlink="">
          <xdr:nvSpPr>
            <xdr:cNvPr id="2057" name="Button 9" hidden="1">
              <a:extLst>
                <a:ext uri="{63B3BB69-23CF-44E3-9099-C40C66FF867C}">
                  <a14:compatExt spid="_x0000_s205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nb-NO" sz="1100" b="0" i="0" u="none" strike="noStrike" baseline="0">
                  <a:solidFill>
                    <a:srgbClr val="000000"/>
                  </a:solidFill>
                  <a:latin typeface="Calibri"/>
                  <a:cs typeface="Calibri"/>
                </a:rPr>
                <a:t>Gå til resultat av vurdering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390525</xdr:colOff>
          <xdr:row>0</xdr:row>
          <xdr:rowOff>76200</xdr:rowOff>
        </xdr:from>
        <xdr:to>
          <xdr:col>2</xdr:col>
          <xdr:colOff>2905125</xdr:colOff>
          <xdr:row>0</xdr:row>
          <xdr:rowOff>400050</xdr:rowOff>
        </xdr:to>
        <xdr:sp macro="" textlink="">
          <xdr:nvSpPr>
            <xdr:cNvPr id="2060" name="Button 12" hidden="1">
              <a:extLst>
                <a:ext uri="{63B3BB69-23CF-44E3-9099-C40C66FF867C}">
                  <a14:compatExt spid="_x0000_s206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nb-NO" sz="1100" b="0" i="0" u="none" strike="noStrike" baseline="0">
                  <a:solidFill>
                    <a:srgbClr val="000000"/>
                  </a:solidFill>
                  <a:latin typeface="Calibri"/>
                  <a:cs typeface="Calibri"/>
                </a:rPr>
                <a:t>Fjern alle utfylte valg</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XFC54"/>
  <sheetViews>
    <sheetView showGridLines="0" tabSelected="1" topLeftCell="A2" zoomScale="80" zoomScaleNormal="80" workbookViewId="0">
      <selection activeCell="G3" sqref="G3:H3"/>
    </sheetView>
  </sheetViews>
  <sheetFormatPr defaultColWidth="9.140625" defaultRowHeight="0" customHeight="1" zeroHeight="1" x14ac:dyDescent="0.25"/>
  <cols>
    <col min="1" max="1" width="33.140625" style="98" customWidth="1"/>
    <col min="2" max="2" width="67" style="55" customWidth="1"/>
    <col min="3" max="5" width="17.85546875" style="55" customWidth="1"/>
    <col min="6" max="6" width="1.85546875" style="55" customWidth="1"/>
    <col min="7" max="7" width="25.5703125" style="55" customWidth="1"/>
    <col min="8" max="8" width="59.7109375" style="55" customWidth="1"/>
    <col min="9" max="9" width="3.5703125" style="99" customWidth="1"/>
    <col min="10" max="10" width="0.140625" style="54" customWidth="1"/>
    <col min="11" max="12" width="16" style="54" hidden="1" customWidth="1"/>
    <col min="13" max="14" width="9.140625" style="54" hidden="1" customWidth="1"/>
    <col min="15" max="77" width="0" style="54" hidden="1" customWidth="1"/>
    <col min="78" max="16382" width="9.140625" style="54" hidden="1" customWidth="1"/>
    <col min="16383" max="16383" width="7.7109375" style="54" hidden="1" customWidth="1"/>
    <col min="16384" max="16384" width="1" style="54" hidden="1" customWidth="1"/>
  </cols>
  <sheetData>
    <row r="1" spans="1:10" ht="9" hidden="1" customHeight="1" thickBot="1" x14ac:dyDescent="0.3">
      <c r="A1" s="139"/>
      <c r="B1" s="140"/>
      <c r="C1" s="140"/>
      <c r="D1" s="141"/>
      <c r="E1" s="141"/>
      <c r="F1" s="141"/>
      <c r="G1" s="141"/>
      <c r="H1" s="141"/>
      <c r="I1" s="142"/>
    </row>
    <row r="2" spans="1:10" ht="33" customHeight="1" x14ac:dyDescent="0.25">
      <c r="A2" s="135" t="s">
        <v>102</v>
      </c>
      <c r="B2" s="136"/>
      <c r="C2" s="136"/>
      <c r="D2" s="137" t="s">
        <v>111</v>
      </c>
      <c r="E2" s="137"/>
      <c r="F2" s="137"/>
      <c r="G2" s="137"/>
      <c r="H2" s="137"/>
      <c r="I2" s="138"/>
      <c r="J2" s="55"/>
    </row>
    <row r="3" spans="1:10" ht="21" customHeight="1" thickBot="1" x14ac:dyDescent="0.4">
      <c r="A3" s="56" t="s">
        <v>103</v>
      </c>
      <c r="B3" s="57" t="s">
        <v>104</v>
      </c>
      <c r="C3" s="58"/>
      <c r="D3" s="59"/>
      <c r="E3" s="59"/>
      <c r="F3" s="59"/>
      <c r="G3" s="143" t="s">
        <v>164</v>
      </c>
      <c r="H3" s="143"/>
      <c r="I3" s="60"/>
      <c r="J3" s="55"/>
    </row>
    <row r="4" spans="1:10" ht="15.75" thickBot="1" x14ac:dyDescent="0.3">
      <c r="A4" s="61"/>
      <c r="B4" s="62"/>
      <c r="C4" s="62"/>
      <c r="D4" s="62"/>
      <c r="E4" s="62"/>
      <c r="F4" s="62"/>
      <c r="G4" s="62"/>
      <c r="H4" s="62"/>
      <c r="I4" s="63"/>
      <c r="J4" s="55"/>
    </row>
    <row r="5" spans="1:10" ht="36.75" customHeight="1" thickBot="1" x14ac:dyDescent="0.3">
      <c r="A5" s="61"/>
      <c r="B5" s="62"/>
      <c r="C5" s="62"/>
      <c r="D5" s="62"/>
      <c r="E5" s="62"/>
      <c r="F5" s="62"/>
      <c r="G5" s="64" t="s">
        <v>0</v>
      </c>
      <c r="H5" s="65" t="s">
        <v>1</v>
      </c>
      <c r="I5" s="63"/>
      <c r="J5" s="55"/>
    </row>
    <row r="6" spans="1:10" ht="36.75" customHeight="1" thickBot="1" x14ac:dyDescent="0.3">
      <c r="A6" s="61"/>
      <c r="B6" s="62"/>
      <c r="C6" s="62"/>
      <c r="D6" s="62"/>
      <c r="E6" s="62"/>
      <c r="F6" s="62"/>
      <c r="G6" s="66">
        <v>5</v>
      </c>
      <c r="H6" s="67" t="s">
        <v>105</v>
      </c>
      <c r="I6" s="63"/>
      <c r="J6" s="55"/>
    </row>
    <row r="7" spans="1:10" ht="36.75" customHeight="1" thickBot="1" x14ac:dyDescent="0.3">
      <c r="A7" s="61"/>
      <c r="B7" s="62"/>
      <c r="C7" s="62"/>
      <c r="D7" s="62"/>
      <c r="E7" s="62"/>
      <c r="F7" s="62"/>
      <c r="G7" s="66">
        <v>4</v>
      </c>
      <c r="H7" s="67" t="s">
        <v>106</v>
      </c>
      <c r="I7" s="63"/>
      <c r="J7" s="55"/>
    </row>
    <row r="8" spans="1:10" ht="36.75" customHeight="1" thickBot="1" x14ac:dyDescent="0.3">
      <c r="A8" s="61"/>
      <c r="B8" s="62"/>
      <c r="C8" s="62"/>
      <c r="D8" s="62"/>
      <c r="E8" s="62"/>
      <c r="F8" s="62"/>
      <c r="G8" s="66">
        <v>3</v>
      </c>
      <c r="H8" s="67" t="s">
        <v>107</v>
      </c>
      <c r="I8" s="63"/>
      <c r="J8" s="55"/>
    </row>
    <row r="9" spans="1:10" ht="36.75" customHeight="1" thickBot="1" x14ac:dyDescent="0.3">
      <c r="A9" s="61"/>
      <c r="B9" s="62"/>
      <c r="C9" s="62"/>
      <c r="D9" s="62"/>
      <c r="E9" s="62"/>
      <c r="F9" s="62"/>
      <c r="G9" s="66">
        <v>2</v>
      </c>
      <c r="H9" s="67" t="s">
        <v>108</v>
      </c>
      <c r="I9" s="63"/>
      <c r="J9" s="55"/>
    </row>
    <row r="10" spans="1:10" ht="36.75" customHeight="1" thickBot="1" x14ac:dyDescent="0.3">
      <c r="A10" s="61"/>
      <c r="B10" s="62"/>
      <c r="C10" s="62"/>
      <c r="D10" s="62"/>
      <c r="E10" s="62"/>
      <c r="F10" s="62"/>
      <c r="G10" s="66">
        <v>1</v>
      </c>
      <c r="H10" s="67" t="s">
        <v>109</v>
      </c>
      <c r="I10" s="63"/>
      <c r="J10" s="55"/>
    </row>
    <row r="11" spans="1:10" ht="15" x14ac:dyDescent="0.25">
      <c r="A11" s="61"/>
      <c r="B11" s="62"/>
      <c r="C11" s="62"/>
      <c r="D11" s="62"/>
      <c r="E11" s="62"/>
      <c r="F11" s="62"/>
      <c r="G11" s="62"/>
      <c r="H11" s="62"/>
      <c r="I11" s="63"/>
      <c r="J11" s="55"/>
    </row>
    <row r="12" spans="1:10" ht="51" customHeight="1" x14ac:dyDescent="0.25">
      <c r="A12" s="61"/>
      <c r="B12" s="62"/>
      <c r="C12" s="62"/>
      <c r="D12" s="62"/>
      <c r="E12" s="62"/>
      <c r="F12" s="62"/>
      <c r="G12" s="62"/>
      <c r="H12" s="62"/>
      <c r="I12" s="63"/>
      <c r="J12" s="55"/>
    </row>
    <row r="13" spans="1:10" ht="15" x14ac:dyDescent="0.25">
      <c r="A13" s="61"/>
      <c r="B13" s="62"/>
      <c r="C13" s="62"/>
      <c r="D13" s="62"/>
      <c r="E13" s="62"/>
      <c r="F13" s="62"/>
      <c r="G13" s="62"/>
      <c r="H13" s="62"/>
      <c r="I13" s="63"/>
      <c r="J13" s="55"/>
    </row>
    <row r="14" spans="1:10" ht="3" customHeight="1" x14ac:dyDescent="0.25">
      <c r="A14" s="61"/>
      <c r="B14" s="62"/>
      <c r="C14" s="62"/>
      <c r="D14" s="62"/>
      <c r="E14" s="62"/>
      <c r="F14" s="62"/>
      <c r="G14" s="62"/>
      <c r="H14" s="62"/>
      <c r="I14" s="63"/>
      <c r="J14" s="55"/>
    </row>
    <row r="15" spans="1:10" ht="15" hidden="1" x14ac:dyDescent="0.25">
      <c r="A15" s="61"/>
      <c r="B15" s="62"/>
      <c r="C15" s="62"/>
      <c r="D15" s="62"/>
      <c r="E15" s="62"/>
      <c r="F15" s="62"/>
      <c r="G15" s="62"/>
      <c r="H15" s="62"/>
      <c r="I15" s="63"/>
      <c r="J15" s="55"/>
    </row>
    <row r="16" spans="1:10" ht="19.5" customHeight="1" x14ac:dyDescent="0.25">
      <c r="A16" s="68" t="s">
        <v>110</v>
      </c>
      <c r="B16" s="62"/>
      <c r="C16" s="62"/>
      <c r="D16" s="62"/>
      <c r="E16" s="62"/>
      <c r="F16" s="62"/>
      <c r="G16" s="62"/>
      <c r="H16" s="62"/>
      <c r="I16" s="63"/>
      <c r="J16" s="55"/>
    </row>
    <row r="17" spans="1:11" ht="34.5" customHeight="1" x14ac:dyDescent="0.25">
      <c r="A17" s="69" t="s">
        <v>98</v>
      </c>
      <c r="B17" s="70" t="s">
        <v>99</v>
      </c>
      <c r="C17" s="71" t="s">
        <v>11</v>
      </c>
      <c r="D17" s="71" t="s">
        <v>100</v>
      </c>
      <c r="E17" s="72" t="s">
        <v>101</v>
      </c>
      <c r="F17" s="73"/>
      <c r="G17" s="62"/>
      <c r="H17" s="62"/>
      <c r="I17" s="63"/>
      <c r="J17" s="55"/>
    </row>
    <row r="18" spans="1:11" ht="50.25" customHeight="1" x14ac:dyDescent="0.25">
      <c r="A18" s="74" t="s">
        <v>88</v>
      </c>
      <c r="B18" s="75" t="s">
        <v>93</v>
      </c>
      <c r="C18" s="76">
        <f>Vurderingskriterier!D12</f>
        <v>0</v>
      </c>
      <c r="D18" s="77" t="str">
        <f>Sheet3!Q3</f>
        <v>-</v>
      </c>
      <c r="E18" s="78" t="str">
        <f>Sheet3!R3</f>
        <v>-</v>
      </c>
      <c r="F18" s="79"/>
      <c r="G18" s="80"/>
      <c r="H18" s="62"/>
      <c r="I18" s="63"/>
      <c r="J18" s="55"/>
    </row>
    <row r="19" spans="1:11" ht="50.25" customHeight="1" x14ac:dyDescent="0.25">
      <c r="A19" s="74" t="s">
        <v>89</v>
      </c>
      <c r="B19" s="81" t="s">
        <v>94</v>
      </c>
      <c r="C19" s="76">
        <f>Vurderingskriterier!D23</f>
        <v>0</v>
      </c>
      <c r="D19" s="77" t="str">
        <f>Sheet3!Q4</f>
        <v>-</v>
      </c>
      <c r="E19" s="78" t="str">
        <f>Sheet3!R4</f>
        <v>-</v>
      </c>
      <c r="F19" s="79"/>
      <c r="G19" s="82"/>
      <c r="H19" s="62"/>
      <c r="I19" s="63"/>
      <c r="J19" s="55"/>
    </row>
    <row r="20" spans="1:11" ht="50.25" customHeight="1" x14ac:dyDescent="0.25">
      <c r="A20" s="74" t="s">
        <v>90</v>
      </c>
      <c r="B20" s="83" t="s">
        <v>95</v>
      </c>
      <c r="C20" s="76">
        <f>Vurderingskriterier!D34</f>
        <v>0</v>
      </c>
      <c r="D20" s="77" t="str">
        <f>Sheet3!Q5</f>
        <v>-</v>
      </c>
      <c r="E20" s="78" t="str">
        <f>Sheet3!R5</f>
        <v>-</v>
      </c>
      <c r="F20" s="79"/>
      <c r="G20" s="84"/>
      <c r="H20" s="62"/>
      <c r="I20" s="63"/>
      <c r="J20" s="55"/>
    </row>
    <row r="21" spans="1:11" ht="50.25" customHeight="1" x14ac:dyDescent="0.25">
      <c r="A21" s="74" t="s">
        <v>91</v>
      </c>
      <c r="B21" s="85" t="s">
        <v>96</v>
      </c>
      <c r="C21" s="86">
        <f>Vurderingskriterier!D45</f>
        <v>0</v>
      </c>
      <c r="D21" s="77" t="str">
        <f>Sheet3!Q6</f>
        <v>-</v>
      </c>
      <c r="E21" s="78" t="str">
        <f>Sheet3!R6</f>
        <v>-</v>
      </c>
      <c r="F21" s="79"/>
      <c r="G21" s="84"/>
      <c r="H21" s="62"/>
      <c r="I21" s="63"/>
      <c r="J21" s="55"/>
      <c r="K21" s="87"/>
    </row>
    <row r="22" spans="1:11" ht="50.25" customHeight="1" thickBot="1" x14ac:dyDescent="0.3">
      <c r="A22" s="88" t="s">
        <v>92</v>
      </c>
      <c r="B22" s="89" t="s">
        <v>97</v>
      </c>
      <c r="C22" s="90">
        <f>Vurderingskriterier!D56</f>
        <v>0</v>
      </c>
      <c r="D22" s="91" t="str">
        <f>Sheet3!Q7</f>
        <v>-</v>
      </c>
      <c r="E22" s="92" t="str">
        <f>Sheet3!R7</f>
        <v>-</v>
      </c>
      <c r="F22" s="79"/>
      <c r="G22" s="84"/>
      <c r="H22" s="62"/>
      <c r="I22" s="63"/>
      <c r="J22" s="55"/>
    </row>
    <row r="23" spans="1:11" ht="9" customHeight="1" x14ac:dyDescent="0.25">
      <c r="A23" s="93"/>
      <c r="B23" s="94"/>
      <c r="C23" s="94"/>
      <c r="D23" s="94"/>
      <c r="E23" s="94"/>
      <c r="F23" s="79"/>
      <c r="G23" s="84"/>
      <c r="H23" s="62"/>
      <c r="I23" s="63"/>
      <c r="J23" s="55"/>
    </row>
    <row r="24" spans="1:11" s="55" customFormat="1" ht="6.75" customHeight="1" thickBot="1" x14ac:dyDescent="0.3">
      <c r="A24" s="95"/>
      <c r="B24" s="96"/>
      <c r="C24" s="96"/>
      <c r="D24" s="96"/>
      <c r="E24" s="96"/>
      <c r="F24" s="96"/>
      <c r="G24" s="96"/>
      <c r="H24" s="96"/>
      <c r="I24" s="97"/>
    </row>
    <row r="25" spans="1:11" ht="9" hidden="1" customHeight="1" x14ac:dyDescent="0.25"/>
    <row r="26" spans="1:11" ht="33.75" hidden="1" customHeight="1" x14ac:dyDescent="0.25"/>
    <row r="27" spans="1:11" ht="33.75" hidden="1" customHeight="1" x14ac:dyDescent="0.25"/>
    <row r="28" spans="1:11" ht="15" hidden="1" x14ac:dyDescent="0.25"/>
    <row r="29" spans="1:11" ht="15" hidden="1" x14ac:dyDescent="0.25"/>
    <row r="30" spans="1:11" ht="15.75" hidden="1" x14ac:dyDescent="0.25">
      <c r="C30" s="100"/>
    </row>
    <row r="31" spans="1:11" ht="15.75" hidden="1" x14ac:dyDescent="0.25">
      <c r="C31" s="100"/>
    </row>
    <row r="32" spans="1:11" ht="15.75" hidden="1" x14ac:dyDescent="0.25">
      <c r="C32" s="101"/>
    </row>
    <row r="33" spans="3:3" ht="15.75" hidden="1" x14ac:dyDescent="0.25">
      <c r="C33" s="101"/>
    </row>
    <row r="34" spans="3:3" ht="15.75" hidden="1" x14ac:dyDescent="0.25">
      <c r="C34" s="101"/>
    </row>
    <row r="35" spans="3:3" ht="15" hidden="1" x14ac:dyDescent="0.25"/>
    <row r="36" spans="3:3" ht="15" hidden="1" x14ac:dyDescent="0.25"/>
    <row r="37" spans="3:3" ht="15" hidden="1" x14ac:dyDescent="0.25"/>
    <row r="38" spans="3:3" ht="15" hidden="1" x14ac:dyDescent="0.25"/>
    <row r="39" spans="3:3" ht="15" hidden="1" x14ac:dyDescent="0.25"/>
    <row r="40" spans="3:3" ht="15" hidden="1" x14ac:dyDescent="0.25"/>
    <row r="41" spans="3:3" ht="15" hidden="1" x14ac:dyDescent="0.25"/>
    <row r="42" spans="3:3" ht="15" hidden="1" x14ac:dyDescent="0.25"/>
    <row r="43" spans="3:3" ht="15" hidden="1" x14ac:dyDescent="0.25"/>
    <row r="44" spans="3:3" ht="15" hidden="1" x14ac:dyDescent="0.25"/>
    <row r="45" spans="3:3" ht="15" hidden="1" x14ac:dyDescent="0.25"/>
    <row r="46" spans="3:3" ht="15" hidden="1" x14ac:dyDescent="0.25"/>
    <row r="47" spans="3:3" ht="15" hidden="1" x14ac:dyDescent="0.25"/>
    <row r="48" spans="3:3" ht="15" hidden="1" x14ac:dyDescent="0.25"/>
    <row r="49" ht="15" hidden="1" x14ac:dyDescent="0.25"/>
    <row r="50" ht="15" hidden="1" x14ac:dyDescent="0.25"/>
    <row r="51" ht="15" hidden="1" x14ac:dyDescent="0.25"/>
    <row r="52" ht="15" hidden="1" x14ac:dyDescent="0.25"/>
    <row r="53" ht="15" hidden="1" x14ac:dyDescent="0.25"/>
    <row r="54" ht="15" hidden="1" x14ac:dyDescent="0.25"/>
  </sheetData>
  <sheetProtection algorithmName="SHA-512" hashValue="DvXk7/HkOcEkwY/WNOMO9nyt3W+L40P+qgYZGYkGh/xBISg58E6IhVMiblvs4FWckHRn3yf7YnVemDDTElmM2w==" saltValue="fPM7pu6x/Cu9VilqQ/EcGA==" spinCount="100000" sheet="1" objects="1" scenarios="1"/>
  <mergeCells count="5">
    <mergeCell ref="A2:C2"/>
    <mergeCell ref="D2:I2"/>
    <mergeCell ref="A1:C1"/>
    <mergeCell ref="D1:I1"/>
    <mergeCell ref="G3:H3"/>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Button3_Click">
                <anchor moveWithCells="1" sizeWithCells="1">
                  <from>
                    <xdr:col>2</xdr:col>
                    <xdr:colOff>1162050</xdr:colOff>
                    <xdr:row>1</xdr:row>
                    <xdr:rowOff>85725</xdr:rowOff>
                  </from>
                  <to>
                    <xdr:col>4</xdr:col>
                    <xdr:colOff>857250</xdr:colOff>
                    <xdr:row>1</xdr:row>
                    <xdr:rowOff>371475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XFC59"/>
  <sheetViews>
    <sheetView showGridLines="0" zoomScaleNormal="100" workbookViewId="0">
      <pane ySplit="1" topLeftCell="A2" activePane="bottomLeft" state="frozen"/>
      <selection pane="bottomLeft" activeCell="C7" sqref="C7"/>
    </sheetView>
  </sheetViews>
  <sheetFormatPr defaultColWidth="0" defaultRowHeight="15" zeroHeight="1" x14ac:dyDescent="0.25"/>
  <cols>
    <col min="1" max="1" width="13.140625" customWidth="1"/>
    <col min="2" max="2" width="34.5703125" customWidth="1"/>
    <col min="3" max="3" width="93.5703125" customWidth="1"/>
    <col min="4" max="5" width="58.7109375" customWidth="1"/>
    <col min="6" max="6" width="0.140625" customWidth="1"/>
    <col min="7" max="16383" width="0.7109375" hidden="1"/>
    <col min="16384" max="16384" width="4.28515625" hidden="1"/>
  </cols>
  <sheetData>
    <row r="1" spans="1:8" ht="38.25" customHeight="1" x14ac:dyDescent="0.3">
      <c r="A1" s="150" t="s">
        <v>117</v>
      </c>
      <c r="B1" s="150"/>
      <c r="C1" s="150"/>
      <c r="D1" s="115" t="s">
        <v>163</v>
      </c>
      <c r="E1" s="122" t="s">
        <v>176</v>
      </c>
    </row>
    <row r="2" spans="1:8" ht="30.75" thickBot="1" x14ac:dyDescent="0.3">
      <c r="A2" s="151" t="s">
        <v>88</v>
      </c>
      <c r="B2" s="147" t="s">
        <v>112</v>
      </c>
      <c r="C2" s="102" t="s">
        <v>118</v>
      </c>
      <c r="D2" s="123"/>
      <c r="E2" s="126"/>
    </row>
    <row r="3" spans="1:8" ht="32.25" customHeight="1" thickTop="1" thickBot="1" x14ac:dyDescent="0.3">
      <c r="A3" s="151"/>
      <c r="B3" s="147"/>
      <c r="C3" s="103" t="s">
        <v>119</v>
      </c>
      <c r="D3" s="124"/>
      <c r="E3" s="127"/>
      <c r="G3" s="16"/>
      <c r="H3" s="16"/>
    </row>
    <row r="4" spans="1:8" ht="45" customHeight="1" thickTop="1" thickBot="1" x14ac:dyDescent="0.3">
      <c r="A4" s="151"/>
      <c r="B4" s="147"/>
      <c r="C4" s="103" t="s">
        <v>120</v>
      </c>
      <c r="D4" s="124"/>
      <c r="E4" s="127"/>
      <c r="G4" s="16"/>
      <c r="H4" s="16"/>
    </row>
    <row r="5" spans="1:8" ht="31.5" thickTop="1" thickBot="1" x14ac:dyDescent="0.3">
      <c r="A5" s="151"/>
      <c r="B5" s="147"/>
      <c r="C5" s="103" t="s">
        <v>121</v>
      </c>
      <c r="D5" s="124"/>
      <c r="E5" s="127"/>
    </row>
    <row r="6" spans="1:8" ht="32.25" customHeight="1" thickTop="1" thickBot="1" x14ac:dyDescent="0.3">
      <c r="A6" s="151"/>
      <c r="B6" s="147"/>
      <c r="C6" s="103" t="s">
        <v>122</v>
      </c>
      <c r="D6" s="124"/>
      <c r="E6" s="127"/>
    </row>
    <row r="7" spans="1:8" ht="32.25" customHeight="1" thickTop="1" thickBot="1" x14ac:dyDescent="0.3">
      <c r="A7" s="151"/>
      <c r="B7" s="147"/>
      <c r="C7" s="103" t="s">
        <v>165</v>
      </c>
      <c r="D7" s="124"/>
      <c r="E7" s="127"/>
    </row>
    <row r="8" spans="1:8" ht="46.5" thickTop="1" thickBot="1" x14ac:dyDescent="0.3">
      <c r="A8" s="151"/>
      <c r="B8" s="147"/>
      <c r="C8" s="103" t="s">
        <v>166</v>
      </c>
      <c r="D8" s="124"/>
      <c r="E8" s="127"/>
    </row>
    <row r="9" spans="1:8" ht="32.25" customHeight="1" thickTop="1" thickBot="1" x14ac:dyDescent="0.3">
      <c r="A9" s="151"/>
      <c r="B9" s="147"/>
      <c r="C9" s="103" t="s">
        <v>123</v>
      </c>
      <c r="D9" s="124"/>
      <c r="E9" s="127"/>
    </row>
    <row r="10" spans="1:8" ht="32.25" customHeight="1" thickTop="1" thickBot="1" x14ac:dyDescent="0.3">
      <c r="A10" s="151"/>
      <c r="B10" s="147"/>
      <c r="C10" s="103" t="s">
        <v>124</v>
      </c>
      <c r="D10" s="124"/>
      <c r="E10" s="127"/>
    </row>
    <row r="11" spans="1:8" ht="30.75" thickTop="1" x14ac:dyDescent="0.25">
      <c r="A11" s="146"/>
      <c r="B11" s="148"/>
      <c r="C11" s="104" t="s">
        <v>167</v>
      </c>
      <c r="D11" s="125"/>
      <c r="E11" s="128"/>
    </row>
    <row r="12" spans="1:8" ht="23.25" customHeight="1" x14ac:dyDescent="0.25">
      <c r="A12" s="105"/>
      <c r="B12" s="106"/>
      <c r="C12" s="107" t="s">
        <v>125</v>
      </c>
      <c r="D12" s="116">
        <f>Sheet3!K21</f>
        <v>0</v>
      </c>
      <c r="E12" s="129"/>
    </row>
    <row r="13" spans="1:8" ht="32.25" customHeight="1" thickBot="1" x14ac:dyDescent="0.3">
      <c r="A13" s="144" t="s">
        <v>89</v>
      </c>
      <c r="B13" s="149" t="s">
        <v>113</v>
      </c>
      <c r="C13" s="108" t="s">
        <v>126</v>
      </c>
      <c r="D13" s="124"/>
      <c r="E13" s="127"/>
    </row>
    <row r="14" spans="1:8" ht="32.25" customHeight="1" thickTop="1" thickBot="1" x14ac:dyDescent="0.3">
      <c r="A14" s="145"/>
      <c r="B14" s="147"/>
      <c r="C14" s="108" t="s">
        <v>127</v>
      </c>
      <c r="D14" s="124"/>
      <c r="E14" s="127"/>
    </row>
    <row r="15" spans="1:8" ht="31.5" thickTop="1" thickBot="1" x14ac:dyDescent="0.3">
      <c r="A15" s="145"/>
      <c r="B15" s="147"/>
      <c r="C15" s="108" t="s">
        <v>128</v>
      </c>
      <c r="D15" s="124"/>
      <c r="E15" s="127"/>
    </row>
    <row r="16" spans="1:8" ht="31.5" thickTop="1" thickBot="1" x14ac:dyDescent="0.3">
      <c r="A16" s="145"/>
      <c r="B16" s="147"/>
      <c r="C16" s="108" t="s">
        <v>129</v>
      </c>
      <c r="D16" s="124"/>
      <c r="E16" s="127"/>
    </row>
    <row r="17" spans="1:5" ht="31.5" thickTop="1" thickBot="1" x14ac:dyDescent="0.3">
      <c r="A17" s="145"/>
      <c r="B17" s="147"/>
      <c r="C17" s="108" t="s">
        <v>130</v>
      </c>
      <c r="D17" s="124"/>
      <c r="E17" s="127"/>
    </row>
    <row r="18" spans="1:5" ht="31.5" thickTop="1" thickBot="1" x14ac:dyDescent="0.3">
      <c r="A18" s="145"/>
      <c r="B18" s="147"/>
      <c r="C18" s="108" t="s">
        <v>131</v>
      </c>
      <c r="D18" s="124"/>
      <c r="E18" s="127"/>
    </row>
    <row r="19" spans="1:5" ht="48" customHeight="1" thickTop="1" thickBot="1" x14ac:dyDescent="0.3">
      <c r="A19" s="145"/>
      <c r="B19" s="147"/>
      <c r="C19" s="108" t="s">
        <v>169</v>
      </c>
      <c r="D19" s="124"/>
      <c r="E19" s="127"/>
    </row>
    <row r="20" spans="1:5" ht="32.25" customHeight="1" thickTop="1" thickBot="1" x14ac:dyDescent="0.3">
      <c r="A20" s="145"/>
      <c r="B20" s="147"/>
      <c r="C20" s="108" t="s">
        <v>132</v>
      </c>
      <c r="D20" s="124"/>
      <c r="E20" s="127"/>
    </row>
    <row r="21" spans="1:5" ht="32.25" customHeight="1" thickTop="1" thickBot="1" x14ac:dyDescent="0.3">
      <c r="A21" s="145"/>
      <c r="B21" s="147"/>
      <c r="C21" s="108" t="s">
        <v>133</v>
      </c>
      <c r="D21" s="124"/>
      <c r="E21" s="127"/>
    </row>
    <row r="22" spans="1:5" ht="32.25" customHeight="1" thickTop="1" x14ac:dyDescent="0.25">
      <c r="A22" s="146"/>
      <c r="B22" s="148"/>
      <c r="C22" s="102" t="s">
        <v>134</v>
      </c>
      <c r="D22" s="125"/>
      <c r="E22" s="128"/>
    </row>
    <row r="23" spans="1:5" ht="23.25" customHeight="1" x14ac:dyDescent="0.25">
      <c r="A23" s="109"/>
      <c r="B23" s="110"/>
      <c r="C23" s="111" t="s">
        <v>125</v>
      </c>
      <c r="D23" s="117">
        <f>Sheet3!K32</f>
        <v>0</v>
      </c>
      <c r="E23" s="130"/>
    </row>
    <row r="24" spans="1:5" ht="45" customHeight="1" thickBot="1" x14ac:dyDescent="0.3">
      <c r="A24" s="152" t="s">
        <v>90</v>
      </c>
      <c r="B24" s="149" t="s">
        <v>114</v>
      </c>
      <c r="C24" s="108" t="s">
        <v>135</v>
      </c>
      <c r="D24" s="134"/>
      <c r="E24" s="127"/>
    </row>
    <row r="25" spans="1:5" ht="32.25" customHeight="1" thickTop="1" thickBot="1" x14ac:dyDescent="0.3">
      <c r="A25" s="151"/>
      <c r="B25" s="147"/>
      <c r="C25" s="108" t="s">
        <v>136</v>
      </c>
      <c r="D25" s="134"/>
      <c r="E25" s="127"/>
    </row>
    <row r="26" spans="1:5" ht="32.25" customHeight="1" thickTop="1" thickBot="1" x14ac:dyDescent="0.3">
      <c r="A26" s="151"/>
      <c r="B26" s="147"/>
      <c r="C26" s="108" t="s">
        <v>170</v>
      </c>
      <c r="D26" s="134"/>
      <c r="E26" s="127"/>
    </row>
    <row r="27" spans="1:5" ht="31.5" thickTop="1" thickBot="1" x14ac:dyDescent="0.3">
      <c r="A27" s="151"/>
      <c r="B27" s="147"/>
      <c r="C27" s="108" t="s">
        <v>137</v>
      </c>
      <c r="D27" s="134"/>
      <c r="E27" s="127"/>
    </row>
    <row r="28" spans="1:5" ht="27" customHeight="1" thickTop="1" thickBot="1" x14ac:dyDescent="0.3">
      <c r="A28" s="151"/>
      <c r="B28" s="147"/>
      <c r="C28" s="108" t="s">
        <v>138</v>
      </c>
      <c r="D28" s="134"/>
      <c r="E28" s="127"/>
    </row>
    <row r="29" spans="1:5" ht="32.25" customHeight="1" thickTop="1" thickBot="1" x14ac:dyDescent="0.3">
      <c r="A29" s="151"/>
      <c r="B29" s="147"/>
      <c r="C29" s="108" t="s">
        <v>139</v>
      </c>
      <c r="D29" s="134"/>
      <c r="E29" s="127"/>
    </row>
    <row r="30" spans="1:5" ht="32.25" customHeight="1" thickTop="1" thickBot="1" x14ac:dyDescent="0.3">
      <c r="A30" s="151"/>
      <c r="B30" s="147"/>
      <c r="C30" s="108" t="s">
        <v>140</v>
      </c>
      <c r="D30" s="134"/>
      <c r="E30" s="127"/>
    </row>
    <row r="31" spans="1:5" ht="32.25" customHeight="1" thickTop="1" thickBot="1" x14ac:dyDescent="0.3">
      <c r="A31" s="151"/>
      <c r="B31" s="147"/>
      <c r="C31" s="108" t="s">
        <v>141</v>
      </c>
      <c r="D31" s="134"/>
      <c r="E31" s="127"/>
    </row>
    <row r="32" spans="1:5" ht="31.5" thickTop="1" thickBot="1" x14ac:dyDescent="0.3">
      <c r="A32" s="151"/>
      <c r="B32" s="147"/>
      <c r="C32" s="108" t="s">
        <v>142</v>
      </c>
      <c r="D32" s="134"/>
      <c r="E32" s="127"/>
    </row>
    <row r="33" spans="1:5" ht="32.25" customHeight="1" thickTop="1" x14ac:dyDescent="0.25">
      <c r="A33" s="146"/>
      <c r="B33" s="148"/>
      <c r="C33" s="108" t="s">
        <v>143</v>
      </c>
      <c r="D33" s="134"/>
      <c r="E33" s="127"/>
    </row>
    <row r="34" spans="1:5" ht="23.25" customHeight="1" x14ac:dyDescent="0.25">
      <c r="A34" s="112"/>
      <c r="B34" s="110"/>
      <c r="C34" s="107" t="s">
        <v>125</v>
      </c>
      <c r="D34" s="116">
        <f>Sheet3!K43</f>
        <v>0</v>
      </c>
      <c r="E34" s="129"/>
    </row>
    <row r="35" spans="1:5" ht="45" customHeight="1" thickBot="1" x14ac:dyDescent="0.3">
      <c r="A35" s="144" t="s">
        <v>91</v>
      </c>
      <c r="B35" s="147" t="s">
        <v>115</v>
      </c>
      <c r="C35" s="102" t="s">
        <v>144</v>
      </c>
      <c r="D35" s="125"/>
      <c r="E35" s="131"/>
    </row>
    <row r="36" spans="1:5" ht="32.25" customHeight="1" thickTop="1" thickBot="1" x14ac:dyDescent="0.3">
      <c r="A36" s="145"/>
      <c r="B36" s="147"/>
      <c r="C36" s="108" t="s">
        <v>145</v>
      </c>
      <c r="D36" s="124"/>
      <c r="E36" s="132"/>
    </row>
    <row r="37" spans="1:5" ht="32.25" customHeight="1" thickTop="1" thickBot="1" x14ac:dyDescent="0.3">
      <c r="A37" s="145"/>
      <c r="B37" s="147"/>
      <c r="C37" s="108" t="s">
        <v>171</v>
      </c>
      <c r="D37" s="124"/>
      <c r="E37" s="132"/>
    </row>
    <row r="38" spans="1:5" ht="61.5" thickTop="1" thickBot="1" x14ac:dyDescent="0.3">
      <c r="A38" s="145"/>
      <c r="B38" s="147"/>
      <c r="C38" s="103" t="s">
        <v>172</v>
      </c>
      <c r="D38" s="124"/>
      <c r="E38" s="132"/>
    </row>
    <row r="39" spans="1:5" ht="32.25" customHeight="1" thickTop="1" thickBot="1" x14ac:dyDescent="0.3">
      <c r="A39" s="145"/>
      <c r="B39" s="147"/>
      <c r="C39" s="108" t="s">
        <v>146</v>
      </c>
      <c r="D39" s="124"/>
      <c r="E39" s="132"/>
    </row>
    <row r="40" spans="1:5" ht="32.25" customHeight="1" thickTop="1" thickBot="1" x14ac:dyDescent="0.3">
      <c r="A40" s="145"/>
      <c r="B40" s="147"/>
      <c r="C40" s="108" t="s">
        <v>173</v>
      </c>
      <c r="D40" s="124"/>
      <c r="E40" s="132"/>
    </row>
    <row r="41" spans="1:5" ht="32.25" customHeight="1" thickTop="1" thickBot="1" x14ac:dyDescent="0.3">
      <c r="A41" s="145"/>
      <c r="B41" s="147"/>
      <c r="C41" s="108" t="s">
        <v>147</v>
      </c>
      <c r="D41" s="124"/>
      <c r="E41" s="132"/>
    </row>
    <row r="42" spans="1:5" ht="54.75" customHeight="1" thickTop="1" thickBot="1" x14ac:dyDescent="0.3">
      <c r="A42" s="145"/>
      <c r="B42" s="147"/>
      <c r="C42" s="108" t="s">
        <v>174</v>
      </c>
      <c r="D42" s="124"/>
      <c r="E42" s="132"/>
    </row>
    <row r="43" spans="1:5" ht="32.25" customHeight="1" thickTop="1" thickBot="1" x14ac:dyDescent="0.3">
      <c r="A43" s="145"/>
      <c r="B43" s="147"/>
      <c r="C43" s="108" t="s">
        <v>148</v>
      </c>
      <c r="D43" s="124"/>
      <c r="E43" s="132"/>
    </row>
    <row r="44" spans="1:5" ht="32.25" customHeight="1" thickTop="1" x14ac:dyDescent="0.25">
      <c r="A44" s="146"/>
      <c r="B44" s="148"/>
      <c r="C44" s="108" t="s">
        <v>175</v>
      </c>
      <c r="D44" s="124"/>
      <c r="E44" s="132"/>
    </row>
    <row r="45" spans="1:5" ht="23.25" customHeight="1" x14ac:dyDescent="0.25">
      <c r="A45" s="113"/>
      <c r="B45" s="114"/>
      <c r="C45" s="111" t="s">
        <v>125</v>
      </c>
      <c r="D45" s="117">
        <f>Sheet3!K54</f>
        <v>0</v>
      </c>
      <c r="E45" s="130"/>
    </row>
    <row r="46" spans="1:5" ht="43.5" customHeight="1" thickBot="1" x14ac:dyDescent="0.3">
      <c r="A46" s="144" t="s">
        <v>92</v>
      </c>
      <c r="B46" s="149" t="s">
        <v>116</v>
      </c>
      <c r="C46" s="108" t="s">
        <v>149</v>
      </c>
      <c r="D46" s="124"/>
      <c r="E46" s="127"/>
    </row>
    <row r="47" spans="1:5" ht="33" customHeight="1" thickTop="1" thickBot="1" x14ac:dyDescent="0.3">
      <c r="A47" s="145"/>
      <c r="B47" s="147"/>
      <c r="C47" s="108" t="s">
        <v>150</v>
      </c>
      <c r="D47" s="124"/>
      <c r="E47" s="127"/>
    </row>
    <row r="48" spans="1:5" ht="45" customHeight="1" thickTop="1" thickBot="1" x14ac:dyDescent="0.3">
      <c r="A48" s="145"/>
      <c r="B48" s="147"/>
      <c r="C48" s="108" t="s">
        <v>151</v>
      </c>
      <c r="D48" s="124"/>
      <c r="E48" s="127"/>
    </row>
    <row r="49" spans="1:5" ht="22.5" customHeight="1" thickTop="1" thickBot="1" x14ac:dyDescent="0.3">
      <c r="A49" s="145"/>
      <c r="B49" s="147"/>
      <c r="C49" s="108" t="s">
        <v>152</v>
      </c>
      <c r="D49" s="124"/>
      <c r="E49" s="127"/>
    </row>
    <row r="50" spans="1:5" ht="32.25" customHeight="1" thickTop="1" thickBot="1" x14ac:dyDescent="0.3">
      <c r="A50" s="145"/>
      <c r="B50" s="147"/>
      <c r="C50" s="108" t="s">
        <v>153</v>
      </c>
      <c r="D50" s="124"/>
      <c r="E50" s="127"/>
    </row>
    <row r="51" spans="1:5" ht="32.25" customHeight="1" thickTop="1" thickBot="1" x14ac:dyDescent="0.3">
      <c r="A51" s="145"/>
      <c r="B51" s="147"/>
      <c r="C51" s="108" t="s">
        <v>154</v>
      </c>
      <c r="D51" s="124"/>
      <c r="E51" s="127"/>
    </row>
    <row r="52" spans="1:5" ht="32.25" customHeight="1" thickTop="1" thickBot="1" x14ac:dyDescent="0.3">
      <c r="A52" s="145"/>
      <c r="B52" s="147"/>
      <c r="C52" s="108" t="s">
        <v>155</v>
      </c>
      <c r="D52" s="124"/>
      <c r="E52" s="127"/>
    </row>
    <row r="53" spans="1:5" ht="32.25" customHeight="1" thickTop="1" thickBot="1" x14ac:dyDescent="0.3">
      <c r="A53" s="145"/>
      <c r="B53" s="147"/>
      <c r="C53" s="108" t="s">
        <v>156</v>
      </c>
      <c r="D53" s="124"/>
      <c r="E53" s="127"/>
    </row>
    <row r="54" spans="1:5" ht="32.25" customHeight="1" thickTop="1" thickBot="1" x14ac:dyDescent="0.3">
      <c r="A54" s="145"/>
      <c r="B54" s="147"/>
      <c r="C54" s="108" t="s">
        <v>157</v>
      </c>
      <c r="D54" s="124"/>
      <c r="E54" s="127"/>
    </row>
    <row r="55" spans="1:5" ht="35.25" customHeight="1" thickTop="1" x14ac:dyDescent="0.25">
      <c r="A55" s="146"/>
      <c r="B55" s="148"/>
      <c r="C55" s="108" t="s">
        <v>78</v>
      </c>
      <c r="D55" s="124"/>
      <c r="E55" s="127"/>
    </row>
    <row r="56" spans="1:5" ht="23.25" customHeight="1" thickBot="1" x14ac:dyDescent="0.3">
      <c r="A56" s="118"/>
      <c r="B56" s="119"/>
      <c r="C56" s="120" t="s">
        <v>125</v>
      </c>
      <c r="D56" s="121">
        <f>Sheet3!K65</f>
        <v>0</v>
      </c>
      <c r="E56" s="133"/>
    </row>
    <row r="57" spans="1:5" ht="15.75" hidden="1" thickTop="1" x14ac:dyDescent="0.25">
      <c r="A57" s="32"/>
      <c r="B57" s="33"/>
      <c r="C57" s="33"/>
      <c r="D57" s="34"/>
    </row>
    <row r="58" spans="1:5" ht="19.5" hidden="1" thickTop="1" x14ac:dyDescent="0.3">
      <c r="A58" s="35"/>
      <c r="B58" s="35"/>
      <c r="C58" s="36" t="s">
        <v>79</v>
      </c>
      <c r="D58" s="37">
        <f>SUM(D12,D23,D34,D45,D56)</f>
        <v>0</v>
      </c>
    </row>
    <row r="59" spans="1:5" ht="3" customHeight="1" thickTop="1" x14ac:dyDescent="0.25"/>
  </sheetData>
  <sheetProtection algorithmName="SHA-512" hashValue="O77CsOTS0KLhRJi81d8bedIiu5qvHudvGR3v0dw40GVYyrNeLk7H7728TAj/7Ayf2nqmokRq91BuURKlu/hZEQ==" saltValue="eEDwERBEKdWHrM2W3xFT2Q==" spinCount="100000" sheet="1" objects="1" scenarios="1"/>
  <mergeCells count="11">
    <mergeCell ref="A35:A44"/>
    <mergeCell ref="B35:B44"/>
    <mergeCell ref="A46:A55"/>
    <mergeCell ref="B46:B55"/>
    <mergeCell ref="A1:C1"/>
    <mergeCell ref="A2:A11"/>
    <mergeCell ref="B2:B11"/>
    <mergeCell ref="A13:A22"/>
    <mergeCell ref="B13:B22"/>
    <mergeCell ref="A24:A33"/>
    <mergeCell ref="B24:B33"/>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7" r:id="rId4" name="Button 9">
              <controlPr defaultSize="0" print="0" autoFill="0" autoPict="0" macro="[0]!Button9_Click">
                <anchor moveWithCells="1" sizeWithCells="1">
                  <from>
                    <xdr:col>2</xdr:col>
                    <xdr:colOff>3162300</xdr:colOff>
                    <xdr:row>0</xdr:row>
                    <xdr:rowOff>76200</xdr:rowOff>
                  </from>
                  <to>
                    <xdr:col>2</xdr:col>
                    <xdr:colOff>5686425</xdr:colOff>
                    <xdr:row>0</xdr:row>
                    <xdr:rowOff>390525</xdr:rowOff>
                  </to>
                </anchor>
              </controlPr>
            </control>
          </mc:Choice>
        </mc:AlternateContent>
        <mc:AlternateContent xmlns:mc="http://schemas.openxmlformats.org/markup-compatibility/2006">
          <mc:Choice Requires="x14">
            <control shapeId="2060" r:id="rId5" name="Button 12">
              <controlPr defaultSize="0" print="0" autoFill="0" autoPict="0" macro="[0]!Reset_Dropdowns">
                <anchor moveWithCells="1" sizeWithCells="1">
                  <from>
                    <xdr:col>2</xdr:col>
                    <xdr:colOff>390525</xdr:colOff>
                    <xdr:row>0</xdr:row>
                    <xdr:rowOff>76200</xdr:rowOff>
                  </from>
                  <to>
                    <xdr:col>2</xdr:col>
                    <xdr:colOff>2905125</xdr:colOff>
                    <xdr:row>0</xdr:row>
                    <xdr:rowOff>400050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Sheet3!$C$4:$C$9</xm:f>
          </x14:formula1>
          <xm:sqref>D46:D55</xm:sqref>
        </x14:dataValidation>
        <x14:dataValidation type="list" allowBlank="1" showInputMessage="1" showErrorMessage="1">
          <x14:formula1>
            <xm:f>Sheet3!$C$4:$C$9</xm:f>
          </x14:formula1>
          <xm:sqref>D2:D11 D35:D44 D13:D22 D24:D33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C1:R66"/>
  <sheetViews>
    <sheetView zoomScale="70" zoomScaleNormal="70" workbookViewId="0">
      <selection activeCell="C17" sqref="C17"/>
    </sheetView>
  </sheetViews>
  <sheetFormatPr defaultRowHeight="15" x14ac:dyDescent="0.25"/>
  <cols>
    <col min="3" max="3" width="49.140625" customWidth="1"/>
    <col min="7" max="7" width="13.140625" customWidth="1"/>
    <col min="8" max="8" width="34.5703125" customWidth="1"/>
    <col min="9" max="9" width="90.42578125" customWidth="1"/>
    <col min="10" max="10" width="65.42578125" customWidth="1"/>
    <col min="11" max="12" width="15.28515625" customWidth="1"/>
    <col min="13" max="13" width="36.42578125" customWidth="1"/>
    <col min="14" max="14" width="54.28515625" customWidth="1"/>
    <col min="15" max="17" width="19.140625" customWidth="1"/>
    <col min="18" max="18" width="25" customWidth="1"/>
  </cols>
  <sheetData>
    <row r="1" spans="3:18" ht="15.75" thickBot="1" x14ac:dyDescent="0.3"/>
    <row r="2" spans="3:18" ht="95.25" customHeight="1" thickBot="1" x14ac:dyDescent="0.3">
      <c r="H2" s="1" t="s">
        <v>0</v>
      </c>
      <c r="I2" s="2" t="s">
        <v>1</v>
      </c>
      <c r="M2" s="5" t="s">
        <v>9</v>
      </c>
      <c r="N2" s="6" t="s">
        <v>10</v>
      </c>
      <c r="O2" s="51" t="s">
        <v>86</v>
      </c>
      <c r="P2" s="52" t="s">
        <v>87</v>
      </c>
      <c r="Q2" s="7" t="s">
        <v>0</v>
      </c>
      <c r="R2" s="7" t="s">
        <v>12</v>
      </c>
    </row>
    <row r="3" spans="3:18" ht="60.75" thickBot="1" x14ac:dyDescent="0.3">
      <c r="C3" t="s">
        <v>80</v>
      </c>
      <c r="D3" s="39" t="s">
        <v>81</v>
      </c>
      <c r="E3" s="39" t="s">
        <v>82</v>
      </c>
      <c r="H3" s="3">
        <v>5</v>
      </c>
      <c r="I3" s="4" t="s">
        <v>3</v>
      </c>
      <c r="M3" s="8" t="s">
        <v>13</v>
      </c>
      <c r="N3" s="9" t="s">
        <v>14</v>
      </c>
      <c r="O3" s="44">
        <f>ROUNDDOWN(K21,0)</f>
        <v>0</v>
      </c>
      <c r="P3" s="53">
        <f>ROUNDUP(L21,0)</f>
        <v>0</v>
      </c>
      <c r="Q3" s="10" t="str">
        <f>VLOOKUP(O3,$P$12:$Q$22,2,FALSE)</f>
        <v>-</v>
      </c>
      <c r="R3" s="11" t="str">
        <f>VLOOKUP(P3,$P$12:$Q$22,2,FALSE)</f>
        <v>-</v>
      </c>
    </row>
    <row r="4" spans="3:18" ht="45.75" thickBot="1" x14ac:dyDescent="0.3">
      <c r="C4" s="38" t="s">
        <v>158</v>
      </c>
      <c r="D4" s="39">
        <v>1</v>
      </c>
      <c r="E4" s="39">
        <v>1</v>
      </c>
      <c r="H4" s="3">
        <v>4</v>
      </c>
      <c r="I4" s="4" t="s">
        <v>5</v>
      </c>
      <c r="M4" s="8" t="s">
        <v>15</v>
      </c>
      <c r="N4" s="9" t="s">
        <v>16</v>
      </c>
      <c r="O4" s="44">
        <f>ROUNDDOWN(K32,0)</f>
        <v>0</v>
      </c>
      <c r="P4" s="53">
        <f>ROUNDUP(L32,0)</f>
        <v>0</v>
      </c>
      <c r="Q4" s="10" t="str">
        <f>VLOOKUP(O4,$P$12:$Q$22,2,FALSE)</f>
        <v>-</v>
      </c>
      <c r="R4" s="11" t="str">
        <f t="shared" ref="R4:R7" si="0">VLOOKUP(P4,$P$12:$Q$22,2,FALSE)</f>
        <v>-</v>
      </c>
    </row>
    <row r="5" spans="3:18" ht="32.25" thickBot="1" x14ac:dyDescent="0.3">
      <c r="C5" s="38" t="s">
        <v>159</v>
      </c>
      <c r="D5" s="39">
        <v>0.75</v>
      </c>
      <c r="E5" s="39">
        <v>1</v>
      </c>
      <c r="H5" s="3">
        <v>3</v>
      </c>
      <c r="I5" s="4" t="s">
        <v>6</v>
      </c>
      <c r="M5" s="8" t="s">
        <v>17</v>
      </c>
      <c r="N5" s="9" t="s">
        <v>18</v>
      </c>
      <c r="O5" s="44">
        <f>ROUNDDOWN(K43,0)</f>
        <v>0</v>
      </c>
      <c r="P5" s="53">
        <f>ROUNDUP(L43,0)</f>
        <v>0</v>
      </c>
      <c r="Q5" s="10" t="str">
        <f t="shared" ref="Q5:Q7" si="1">VLOOKUP(O5,$P$12:$Q$22,2,FALSE)</f>
        <v>-</v>
      </c>
      <c r="R5" s="11" t="str">
        <f t="shared" si="0"/>
        <v>-</v>
      </c>
    </row>
    <row r="6" spans="3:18" ht="45.75" thickBot="1" x14ac:dyDescent="0.3">
      <c r="C6" s="38" t="s">
        <v>160</v>
      </c>
      <c r="D6" s="39">
        <v>0.5</v>
      </c>
      <c r="E6" s="39">
        <v>1</v>
      </c>
      <c r="H6" s="3">
        <v>2</v>
      </c>
      <c r="I6" s="4" t="s">
        <v>7</v>
      </c>
      <c r="M6" s="8" t="s">
        <v>19</v>
      </c>
      <c r="N6" s="9" t="s">
        <v>20</v>
      </c>
      <c r="O6" s="44">
        <f>ROUNDDOWN(K54,0)</f>
        <v>0</v>
      </c>
      <c r="P6" s="53">
        <f>ROUNDUP(L54,0)</f>
        <v>0</v>
      </c>
      <c r="Q6" s="10" t="str">
        <f t="shared" si="1"/>
        <v>-</v>
      </c>
      <c r="R6" s="11" t="str">
        <f t="shared" si="0"/>
        <v>-</v>
      </c>
    </row>
    <row r="7" spans="3:18" ht="30.75" thickBot="1" x14ac:dyDescent="0.3">
      <c r="C7" s="38" t="s">
        <v>161</v>
      </c>
      <c r="D7" s="39">
        <v>0.5</v>
      </c>
      <c r="E7" s="39">
        <v>0.5</v>
      </c>
      <c r="H7" s="3">
        <v>1</v>
      </c>
      <c r="I7" s="4" t="s">
        <v>8</v>
      </c>
      <c r="M7" s="12" t="s">
        <v>21</v>
      </c>
      <c r="N7" s="13" t="s">
        <v>22</v>
      </c>
      <c r="O7" s="44">
        <f>ROUNDDOWN(K65,0)</f>
        <v>0</v>
      </c>
      <c r="P7" s="53">
        <f>ROUNDUP(L65,0)</f>
        <v>0</v>
      </c>
      <c r="Q7" s="10" t="str">
        <f t="shared" si="1"/>
        <v>-</v>
      </c>
      <c r="R7" s="11" t="str">
        <f t="shared" si="0"/>
        <v>-</v>
      </c>
    </row>
    <row r="8" spans="3:18" x14ac:dyDescent="0.25">
      <c r="C8" s="38" t="s">
        <v>162</v>
      </c>
      <c r="D8" s="39">
        <v>0</v>
      </c>
      <c r="E8" s="39">
        <v>1</v>
      </c>
    </row>
    <row r="9" spans="3:18" x14ac:dyDescent="0.25">
      <c r="C9" s="38" t="s">
        <v>168</v>
      </c>
      <c r="D9" s="39">
        <v>0</v>
      </c>
      <c r="E9" s="39">
        <v>0</v>
      </c>
    </row>
    <row r="10" spans="3:18" ht="23.25" customHeight="1" x14ac:dyDescent="0.25">
      <c r="C10" s="38"/>
      <c r="G10" s="157" t="s">
        <v>23</v>
      </c>
      <c r="H10" s="157"/>
      <c r="I10" s="157"/>
      <c r="J10" s="40"/>
      <c r="K10" s="41" t="s">
        <v>81</v>
      </c>
      <c r="L10" s="41" t="s">
        <v>82</v>
      </c>
      <c r="M10" s="41"/>
      <c r="N10" s="41"/>
    </row>
    <row r="11" spans="3:18" ht="60.75" thickBot="1" x14ac:dyDescent="0.3">
      <c r="G11" s="158" t="s">
        <v>13</v>
      </c>
      <c r="H11" s="160" t="s">
        <v>24</v>
      </c>
      <c r="I11" s="14" t="s">
        <v>25</v>
      </c>
      <c r="J11" s="42">
        <f>Vurderingskriterier!D2</f>
        <v>0</v>
      </c>
      <c r="K11" s="16">
        <f>IF(J11=0,0,(VLOOKUP(J11,$C$4:$E$9,2,FALSE)))</f>
        <v>0</v>
      </c>
      <c r="L11" s="16">
        <f>IF(J11=0,0,(VLOOKUP(J11,$C$4:$E$9,3,FALSE)))</f>
        <v>0</v>
      </c>
      <c r="N11" s="38" t="s">
        <v>84</v>
      </c>
      <c r="O11" s="38" t="s">
        <v>85</v>
      </c>
      <c r="P11" s="45" t="s">
        <v>2</v>
      </c>
      <c r="Q11" s="46" t="s">
        <v>83</v>
      </c>
    </row>
    <row r="12" spans="3:18" ht="31.5" thickTop="1" thickBot="1" x14ac:dyDescent="0.3">
      <c r="G12" s="158"/>
      <c r="H12" s="160"/>
      <c r="I12" s="15" t="s">
        <v>26</v>
      </c>
      <c r="J12" s="42">
        <f>Vurderingskriterier!D3</f>
        <v>0</v>
      </c>
      <c r="K12" s="16">
        <f t="shared" ref="K12:K64" si="2">IF(J12=0,0,(VLOOKUP(J12,$C$4:$E$9,2,FALSE)))</f>
        <v>0</v>
      </c>
      <c r="L12" s="16">
        <f t="shared" ref="L12:L64" si="3">IF(J12=0,0,(VLOOKUP(J12,$C$4:$E$9,3,FALSE)))</f>
        <v>0</v>
      </c>
      <c r="P12" s="47">
        <v>0</v>
      </c>
      <c r="Q12" s="48" t="s">
        <v>4</v>
      </c>
    </row>
    <row r="13" spans="3:18" ht="31.5" thickTop="1" thickBot="1" x14ac:dyDescent="0.3">
      <c r="G13" s="158"/>
      <c r="H13" s="160"/>
      <c r="I13" s="15" t="s">
        <v>27</v>
      </c>
      <c r="J13" s="42">
        <f>Vurderingskriterier!D4</f>
        <v>0</v>
      </c>
      <c r="K13" s="16">
        <f t="shared" si="2"/>
        <v>0</v>
      </c>
      <c r="L13" s="16">
        <f t="shared" si="3"/>
        <v>0</v>
      </c>
      <c r="P13" s="47">
        <v>1</v>
      </c>
      <c r="Q13" s="48">
        <v>1</v>
      </c>
    </row>
    <row r="14" spans="3:18" ht="16.5" thickTop="1" thickBot="1" x14ac:dyDescent="0.3">
      <c r="G14" s="158"/>
      <c r="H14" s="160"/>
      <c r="I14" s="15" t="s">
        <v>28</v>
      </c>
      <c r="J14" s="42">
        <f>Vurderingskriterier!D5</f>
        <v>0</v>
      </c>
      <c r="K14" s="16">
        <f t="shared" si="2"/>
        <v>0</v>
      </c>
      <c r="L14" s="16">
        <f t="shared" si="3"/>
        <v>0</v>
      </c>
      <c r="P14" s="47">
        <v>2</v>
      </c>
      <c r="Q14" s="48">
        <v>1</v>
      </c>
    </row>
    <row r="15" spans="3:18" ht="31.5" thickTop="1" thickBot="1" x14ac:dyDescent="0.3">
      <c r="G15" s="158"/>
      <c r="H15" s="160"/>
      <c r="I15" s="15" t="s">
        <v>29</v>
      </c>
      <c r="J15" s="42">
        <f>Vurderingskriterier!D6</f>
        <v>0</v>
      </c>
      <c r="K15" s="16">
        <f t="shared" si="2"/>
        <v>0</v>
      </c>
      <c r="L15" s="16">
        <f t="shared" si="3"/>
        <v>0</v>
      </c>
      <c r="P15" s="47">
        <v>3</v>
      </c>
      <c r="Q15" s="48">
        <v>1</v>
      </c>
    </row>
    <row r="16" spans="3:18" ht="31.5" thickTop="1" thickBot="1" x14ac:dyDescent="0.3">
      <c r="G16" s="158"/>
      <c r="H16" s="160"/>
      <c r="I16" s="15" t="s">
        <v>30</v>
      </c>
      <c r="J16" s="42">
        <f>Vurderingskriterier!D7</f>
        <v>0</v>
      </c>
      <c r="K16" s="16">
        <f t="shared" si="2"/>
        <v>0</v>
      </c>
      <c r="L16" s="16">
        <f t="shared" si="3"/>
        <v>0</v>
      </c>
      <c r="P16" s="47">
        <v>4</v>
      </c>
      <c r="Q16" s="48">
        <v>2</v>
      </c>
    </row>
    <row r="17" spans="7:17" ht="31.5" thickTop="1" thickBot="1" x14ac:dyDescent="0.3">
      <c r="G17" s="158"/>
      <c r="H17" s="160"/>
      <c r="I17" s="15" t="s">
        <v>31</v>
      </c>
      <c r="J17" s="42">
        <f>Vurderingskriterier!D8</f>
        <v>0</v>
      </c>
      <c r="K17" s="16">
        <f t="shared" si="2"/>
        <v>0</v>
      </c>
      <c r="L17" s="16">
        <f t="shared" si="3"/>
        <v>0</v>
      </c>
      <c r="P17" s="47">
        <v>5</v>
      </c>
      <c r="Q17" s="48">
        <v>2</v>
      </c>
    </row>
    <row r="18" spans="7:17" ht="16.5" thickTop="1" thickBot="1" x14ac:dyDescent="0.3">
      <c r="G18" s="158"/>
      <c r="H18" s="160"/>
      <c r="I18" s="15" t="s">
        <v>32</v>
      </c>
      <c r="J18" s="42">
        <f>Vurderingskriterier!D9</f>
        <v>0</v>
      </c>
      <c r="K18" s="16">
        <f t="shared" si="2"/>
        <v>0</v>
      </c>
      <c r="L18" s="16">
        <f t="shared" si="3"/>
        <v>0</v>
      </c>
      <c r="P18" s="47">
        <v>6</v>
      </c>
      <c r="Q18" s="48">
        <v>3</v>
      </c>
    </row>
    <row r="19" spans="7:17" ht="16.5" thickTop="1" thickBot="1" x14ac:dyDescent="0.3">
      <c r="G19" s="158"/>
      <c r="H19" s="160"/>
      <c r="I19" s="15" t="s">
        <v>33</v>
      </c>
      <c r="J19" s="42">
        <f>Vurderingskriterier!D10</f>
        <v>0</v>
      </c>
      <c r="K19" s="16">
        <f t="shared" si="2"/>
        <v>0</v>
      </c>
      <c r="L19" s="16">
        <f t="shared" si="3"/>
        <v>0</v>
      </c>
      <c r="P19" s="47">
        <v>7</v>
      </c>
      <c r="Q19" s="48">
        <v>3</v>
      </c>
    </row>
    <row r="20" spans="7:17" ht="31.5" thickTop="1" thickBot="1" x14ac:dyDescent="0.3">
      <c r="G20" s="159"/>
      <c r="H20" s="161"/>
      <c r="I20" s="17" t="s">
        <v>34</v>
      </c>
      <c r="J20" s="42">
        <f>Vurderingskriterier!D11</f>
        <v>0</v>
      </c>
      <c r="K20" s="16">
        <f t="shared" si="2"/>
        <v>0</v>
      </c>
      <c r="L20" s="16">
        <f t="shared" si="3"/>
        <v>0</v>
      </c>
      <c r="P20" s="47">
        <v>8</v>
      </c>
      <c r="Q20" s="48">
        <v>4</v>
      </c>
    </row>
    <row r="21" spans="7:17" ht="16.5" thickBot="1" x14ac:dyDescent="0.3">
      <c r="G21" s="18"/>
      <c r="H21" s="19"/>
      <c r="I21" s="20" t="s">
        <v>35</v>
      </c>
      <c r="J21" s="43"/>
      <c r="K21" s="25">
        <f>SUM(K11:K20)</f>
        <v>0</v>
      </c>
      <c r="L21" s="25">
        <f>SUM(L11:L20)</f>
        <v>0</v>
      </c>
      <c r="P21" s="47">
        <v>9</v>
      </c>
      <c r="Q21" s="48">
        <v>4</v>
      </c>
    </row>
    <row r="22" spans="7:17" ht="16.5" thickTop="1" thickBot="1" x14ac:dyDescent="0.3">
      <c r="G22" s="162" t="s">
        <v>15</v>
      </c>
      <c r="H22" s="165" t="s">
        <v>16</v>
      </c>
      <c r="I22" s="21" t="s">
        <v>36</v>
      </c>
      <c r="J22" s="42">
        <f>Vurderingskriterier!D13</f>
        <v>0</v>
      </c>
      <c r="K22" s="16">
        <f t="shared" si="2"/>
        <v>0</v>
      </c>
      <c r="L22" s="16">
        <f t="shared" si="3"/>
        <v>0</v>
      </c>
      <c r="P22" s="49">
        <v>10</v>
      </c>
      <c r="Q22" s="50">
        <v>5</v>
      </c>
    </row>
    <row r="23" spans="7:17" ht="31.5" thickTop="1" thickBot="1" x14ac:dyDescent="0.3">
      <c r="G23" s="163"/>
      <c r="H23" s="166"/>
      <c r="I23" s="22" t="s">
        <v>37</v>
      </c>
      <c r="J23" s="42">
        <f>Vurderingskriterier!D14</f>
        <v>0</v>
      </c>
      <c r="K23" s="16">
        <f t="shared" si="2"/>
        <v>0</v>
      </c>
      <c r="L23" s="16">
        <f t="shared" si="3"/>
        <v>0</v>
      </c>
    </row>
    <row r="24" spans="7:17" ht="46.5" thickTop="1" thickBot="1" x14ac:dyDescent="0.3">
      <c r="G24" s="163"/>
      <c r="H24" s="166"/>
      <c r="I24" s="22" t="s">
        <v>38</v>
      </c>
      <c r="J24" s="42">
        <f>Vurderingskriterier!D15</f>
        <v>0</v>
      </c>
      <c r="K24" s="16">
        <f t="shared" si="2"/>
        <v>0</v>
      </c>
      <c r="L24" s="16">
        <f t="shared" si="3"/>
        <v>0</v>
      </c>
    </row>
    <row r="25" spans="7:17" ht="46.5" thickTop="1" thickBot="1" x14ac:dyDescent="0.3">
      <c r="G25" s="163"/>
      <c r="H25" s="166"/>
      <c r="I25" s="22" t="s">
        <v>39</v>
      </c>
      <c r="J25" s="42">
        <f>Vurderingskriterier!D16</f>
        <v>0</v>
      </c>
      <c r="K25" s="16">
        <f t="shared" si="2"/>
        <v>0</v>
      </c>
      <c r="L25" s="16">
        <f t="shared" si="3"/>
        <v>0</v>
      </c>
    </row>
    <row r="26" spans="7:17" ht="31.5" thickTop="1" thickBot="1" x14ac:dyDescent="0.3">
      <c r="G26" s="163"/>
      <c r="H26" s="166"/>
      <c r="I26" s="22" t="s">
        <v>40</v>
      </c>
      <c r="J26" s="42">
        <f>Vurderingskriterier!D17</f>
        <v>0</v>
      </c>
      <c r="K26" s="16">
        <f t="shared" si="2"/>
        <v>0</v>
      </c>
      <c r="L26" s="16">
        <f t="shared" si="3"/>
        <v>0</v>
      </c>
    </row>
    <row r="27" spans="7:17" ht="31.5" thickTop="1" thickBot="1" x14ac:dyDescent="0.3">
      <c r="G27" s="163"/>
      <c r="H27" s="166"/>
      <c r="I27" s="22" t="s">
        <v>41</v>
      </c>
      <c r="J27" s="42">
        <f>Vurderingskriterier!D18</f>
        <v>0</v>
      </c>
      <c r="K27" s="16">
        <f t="shared" si="2"/>
        <v>0</v>
      </c>
      <c r="L27" s="16">
        <f t="shared" si="3"/>
        <v>0</v>
      </c>
    </row>
    <row r="28" spans="7:17" ht="31.5" thickTop="1" thickBot="1" x14ac:dyDescent="0.3">
      <c r="G28" s="163"/>
      <c r="H28" s="166"/>
      <c r="I28" s="22" t="s">
        <v>42</v>
      </c>
      <c r="J28" s="42">
        <f>Vurderingskriterier!D19</f>
        <v>0</v>
      </c>
      <c r="K28" s="16">
        <f t="shared" si="2"/>
        <v>0</v>
      </c>
      <c r="L28" s="16">
        <f t="shared" si="3"/>
        <v>0</v>
      </c>
    </row>
    <row r="29" spans="7:17" ht="31.5" thickTop="1" thickBot="1" x14ac:dyDescent="0.3">
      <c r="G29" s="163"/>
      <c r="H29" s="166"/>
      <c r="I29" s="22" t="s">
        <v>43</v>
      </c>
      <c r="J29" s="42">
        <f>Vurderingskriterier!D20</f>
        <v>0</v>
      </c>
      <c r="K29" s="16">
        <f t="shared" si="2"/>
        <v>0</v>
      </c>
      <c r="L29" s="16">
        <f t="shared" si="3"/>
        <v>0</v>
      </c>
    </row>
    <row r="30" spans="7:17" ht="31.5" thickTop="1" thickBot="1" x14ac:dyDescent="0.3">
      <c r="G30" s="163"/>
      <c r="H30" s="166"/>
      <c r="I30" s="22" t="s">
        <v>44</v>
      </c>
      <c r="J30" s="42">
        <f>Vurderingskriterier!D21</f>
        <v>0</v>
      </c>
      <c r="K30" s="16">
        <f t="shared" si="2"/>
        <v>0</v>
      </c>
      <c r="L30" s="16">
        <f t="shared" si="3"/>
        <v>0</v>
      </c>
    </row>
    <row r="31" spans="7:17" ht="31.5" thickTop="1" thickBot="1" x14ac:dyDescent="0.3">
      <c r="G31" s="164"/>
      <c r="H31" s="167"/>
      <c r="I31" s="23" t="s">
        <v>45</v>
      </c>
      <c r="J31" s="42">
        <f>Vurderingskriterier!D22</f>
        <v>0</v>
      </c>
      <c r="K31" s="16">
        <f t="shared" si="2"/>
        <v>0</v>
      </c>
      <c r="L31" s="16">
        <f t="shared" si="3"/>
        <v>0</v>
      </c>
    </row>
    <row r="32" spans="7:17" ht="16.5" thickBot="1" x14ac:dyDescent="0.3">
      <c r="G32" s="24"/>
      <c r="H32" s="25"/>
      <c r="I32" s="20" t="s">
        <v>35</v>
      </c>
      <c r="J32" s="43"/>
      <c r="K32" s="25">
        <f>SUM(K22:K31)</f>
        <v>0</v>
      </c>
      <c r="L32" s="25">
        <f>SUM(L22:L31)</f>
        <v>0</v>
      </c>
    </row>
    <row r="33" spans="7:12" ht="46.5" thickTop="1" thickBot="1" x14ac:dyDescent="0.3">
      <c r="G33" s="168" t="s">
        <v>17</v>
      </c>
      <c r="H33" s="165" t="s">
        <v>46</v>
      </c>
      <c r="I33" s="21" t="s">
        <v>47</v>
      </c>
      <c r="J33" s="42">
        <f>Vurderingskriterier!D24</f>
        <v>0</v>
      </c>
      <c r="K33" s="16">
        <f t="shared" si="2"/>
        <v>0</v>
      </c>
      <c r="L33" s="16">
        <f t="shared" si="3"/>
        <v>0</v>
      </c>
    </row>
    <row r="34" spans="7:12" ht="31.5" thickTop="1" thickBot="1" x14ac:dyDescent="0.3">
      <c r="G34" s="154"/>
      <c r="H34" s="166"/>
      <c r="I34" s="22" t="s">
        <v>48</v>
      </c>
      <c r="J34" s="42">
        <f>Vurderingskriterier!D25</f>
        <v>0</v>
      </c>
      <c r="K34" s="16">
        <f t="shared" si="2"/>
        <v>0</v>
      </c>
      <c r="L34" s="16">
        <f t="shared" si="3"/>
        <v>0</v>
      </c>
    </row>
    <row r="35" spans="7:12" ht="16.5" thickTop="1" thickBot="1" x14ac:dyDescent="0.3">
      <c r="G35" s="154"/>
      <c r="H35" s="166"/>
      <c r="I35" s="22" t="s">
        <v>49</v>
      </c>
      <c r="J35" s="42">
        <f>Vurderingskriterier!D26</f>
        <v>0</v>
      </c>
      <c r="K35" s="16">
        <f t="shared" si="2"/>
        <v>0</v>
      </c>
      <c r="L35" s="16">
        <f t="shared" si="3"/>
        <v>0</v>
      </c>
    </row>
    <row r="36" spans="7:12" ht="46.5" thickTop="1" thickBot="1" x14ac:dyDescent="0.3">
      <c r="G36" s="154"/>
      <c r="H36" s="166"/>
      <c r="I36" s="22" t="s">
        <v>50</v>
      </c>
      <c r="J36" s="42">
        <f>Vurderingskriterier!D27</f>
        <v>0</v>
      </c>
      <c r="K36" s="16">
        <f t="shared" si="2"/>
        <v>0</v>
      </c>
      <c r="L36" s="16">
        <f t="shared" si="3"/>
        <v>0</v>
      </c>
    </row>
    <row r="37" spans="7:12" ht="16.5" thickTop="1" thickBot="1" x14ac:dyDescent="0.3">
      <c r="G37" s="154"/>
      <c r="H37" s="166"/>
      <c r="I37" s="22" t="s">
        <v>51</v>
      </c>
      <c r="J37" s="42">
        <f>Vurderingskriterier!D28</f>
        <v>0</v>
      </c>
      <c r="K37" s="16">
        <f t="shared" si="2"/>
        <v>0</v>
      </c>
      <c r="L37" s="16">
        <f t="shared" si="3"/>
        <v>0</v>
      </c>
    </row>
    <row r="38" spans="7:12" ht="31.5" thickTop="1" thickBot="1" x14ac:dyDescent="0.3">
      <c r="G38" s="154"/>
      <c r="H38" s="166"/>
      <c r="I38" s="22" t="s">
        <v>52</v>
      </c>
      <c r="J38" s="42">
        <f>Vurderingskriterier!D29</f>
        <v>0</v>
      </c>
      <c r="K38" s="16">
        <f t="shared" si="2"/>
        <v>0</v>
      </c>
      <c r="L38" s="16">
        <f t="shared" si="3"/>
        <v>0</v>
      </c>
    </row>
    <row r="39" spans="7:12" ht="31.5" thickTop="1" thickBot="1" x14ac:dyDescent="0.3">
      <c r="G39" s="154"/>
      <c r="H39" s="166"/>
      <c r="I39" s="22" t="s">
        <v>53</v>
      </c>
      <c r="J39" s="42">
        <f>Vurderingskriterier!D30</f>
        <v>0</v>
      </c>
      <c r="K39" s="16">
        <f t="shared" si="2"/>
        <v>0</v>
      </c>
      <c r="L39" s="16">
        <f t="shared" si="3"/>
        <v>0</v>
      </c>
    </row>
    <row r="40" spans="7:12" ht="31.5" thickTop="1" thickBot="1" x14ac:dyDescent="0.3">
      <c r="G40" s="154"/>
      <c r="H40" s="166"/>
      <c r="I40" s="22" t="s">
        <v>54</v>
      </c>
      <c r="J40" s="42">
        <f>Vurderingskriterier!D31</f>
        <v>0</v>
      </c>
      <c r="K40" s="16">
        <f t="shared" si="2"/>
        <v>0</v>
      </c>
      <c r="L40" s="16">
        <f t="shared" si="3"/>
        <v>0</v>
      </c>
    </row>
    <row r="41" spans="7:12" ht="46.5" thickTop="1" thickBot="1" x14ac:dyDescent="0.3">
      <c r="G41" s="154"/>
      <c r="H41" s="166"/>
      <c r="I41" s="22" t="s">
        <v>55</v>
      </c>
      <c r="J41" s="42">
        <f>Vurderingskriterier!D32</f>
        <v>0</v>
      </c>
      <c r="K41" s="16">
        <f t="shared" si="2"/>
        <v>0</v>
      </c>
      <c r="L41" s="16">
        <f t="shared" si="3"/>
        <v>0</v>
      </c>
    </row>
    <row r="42" spans="7:12" ht="31.5" thickTop="1" thickBot="1" x14ac:dyDescent="0.3">
      <c r="G42" s="164"/>
      <c r="H42" s="167"/>
      <c r="I42" s="26" t="s">
        <v>56</v>
      </c>
      <c r="J42" s="42">
        <f>Vurderingskriterier!D33</f>
        <v>0</v>
      </c>
      <c r="K42" s="16">
        <f t="shared" si="2"/>
        <v>0</v>
      </c>
      <c r="L42" s="16">
        <f t="shared" si="3"/>
        <v>0</v>
      </c>
    </row>
    <row r="43" spans="7:12" ht="16.5" thickBot="1" x14ac:dyDescent="0.3">
      <c r="G43" s="24"/>
      <c r="H43" s="25"/>
      <c r="I43" s="20" t="s">
        <v>35</v>
      </c>
      <c r="J43" s="43"/>
      <c r="K43" s="25">
        <f>SUM(K33:K42)</f>
        <v>0</v>
      </c>
      <c r="L43" s="25">
        <f>SUM(L33:L42)</f>
        <v>0</v>
      </c>
    </row>
    <row r="44" spans="7:12" ht="31.5" thickTop="1" thickBot="1" x14ac:dyDescent="0.3">
      <c r="G44" s="153" t="s">
        <v>19</v>
      </c>
      <c r="H44" s="155" t="s">
        <v>57</v>
      </c>
      <c r="I44" s="21" t="s">
        <v>58</v>
      </c>
      <c r="J44" s="42">
        <f>Vurderingskriterier!D35</f>
        <v>0</v>
      </c>
      <c r="K44" s="16">
        <f t="shared" si="2"/>
        <v>0</v>
      </c>
      <c r="L44" s="16">
        <f t="shared" si="3"/>
        <v>0</v>
      </c>
    </row>
    <row r="45" spans="7:12" ht="16.5" thickTop="1" thickBot="1" x14ac:dyDescent="0.3">
      <c r="G45" s="153"/>
      <c r="H45" s="155"/>
      <c r="I45" s="22" t="s">
        <v>59</v>
      </c>
      <c r="J45" s="42">
        <f>Vurderingskriterier!D36</f>
        <v>0</v>
      </c>
      <c r="K45" s="16">
        <f t="shared" si="2"/>
        <v>0</v>
      </c>
      <c r="L45" s="16">
        <f t="shared" si="3"/>
        <v>0</v>
      </c>
    </row>
    <row r="46" spans="7:12" ht="31.5" thickTop="1" thickBot="1" x14ac:dyDescent="0.3">
      <c r="G46" s="153"/>
      <c r="H46" s="155"/>
      <c r="I46" s="22" t="s">
        <v>60</v>
      </c>
      <c r="J46" s="42">
        <f>Vurderingskriterier!D37</f>
        <v>0</v>
      </c>
      <c r="K46" s="16">
        <f t="shared" si="2"/>
        <v>0</v>
      </c>
      <c r="L46" s="16">
        <f t="shared" si="3"/>
        <v>0</v>
      </c>
    </row>
    <row r="47" spans="7:12" ht="31.5" thickTop="1" thickBot="1" x14ac:dyDescent="0.3">
      <c r="G47" s="153"/>
      <c r="H47" s="155"/>
      <c r="I47" s="22" t="s">
        <v>61</v>
      </c>
      <c r="J47" s="42">
        <f>Vurderingskriterier!D38</f>
        <v>0</v>
      </c>
      <c r="K47" s="16">
        <f t="shared" si="2"/>
        <v>0</v>
      </c>
      <c r="L47" s="16">
        <f t="shared" si="3"/>
        <v>0</v>
      </c>
    </row>
    <row r="48" spans="7:12" ht="31.5" thickTop="1" thickBot="1" x14ac:dyDescent="0.3">
      <c r="G48" s="153"/>
      <c r="H48" s="155"/>
      <c r="I48" s="22" t="s">
        <v>62</v>
      </c>
      <c r="J48" s="42">
        <f>Vurderingskriterier!D39</f>
        <v>0</v>
      </c>
      <c r="K48" s="16">
        <f t="shared" si="2"/>
        <v>0</v>
      </c>
      <c r="L48" s="16">
        <f t="shared" si="3"/>
        <v>0</v>
      </c>
    </row>
    <row r="49" spans="7:12" ht="31.5" thickTop="1" thickBot="1" x14ac:dyDescent="0.3">
      <c r="G49" s="153"/>
      <c r="H49" s="155"/>
      <c r="I49" s="22" t="s">
        <v>63</v>
      </c>
      <c r="J49" s="42">
        <f>Vurderingskriterier!D40</f>
        <v>0</v>
      </c>
      <c r="K49" s="16">
        <f t="shared" si="2"/>
        <v>0</v>
      </c>
      <c r="L49" s="16">
        <f t="shared" si="3"/>
        <v>0</v>
      </c>
    </row>
    <row r="50" spans="7:12" ht="31.5" thickTop="1" thickBot="1" x14ac:dyDescent="0.3">
      <c r="G50" s="153"/>
      <c r="H50" s="155"/>
      <c r="I50" s="22" t="s">
        <v>64</v>
      </c>
      <c r="J50" s="42">
        <f>Vurderingskriterier!D41</f>
        <v>0</v>
      </c>
      <c r="K50" s="16">
        <f t="shared" si="2"/>
        <v>0</v>
      </c>
      <c r="L50" s="16">
        <f t="shared" si="3"/>
        <v>0</v>
      </c>
    </row>
    <row r="51" spans="7:12" ht="16.5" thickTop="1" thickBot="1" x14ac:dyDescent="0.3">
      <c r="G51" s="153"/>
      <c r="H51" s="155"/>
      <c r="I51" s="22" t="s">
        <v>65</v>
      </c>
      <c r="J51" s="42">
        <f>Vurderingskriterier!D42</f>
        <v>0</v>
      </c>
      <c r="K51" s="16">
        <f t="shared" si="2"/>
        <v>0</v>
      </c>
      <c r="L51" s="16">
        <f t="shared" si="3"/>
        <v>0</v>
      </c>
    </row>
    <row r="52" spans="7:12" ht="16.5" thickTop="1" thickBot="1" x14ac:dyDescent="0.3">
      <c r="G52" s="153"/>
      <c r="H52" s="155"/>
      <c r="I52" s="22" t="s">
        <v>66</v>
      </c>
      <c r="J52" s="42">
        <f>Vurderingskriterier!D43</f>
        <v>0</v>
      </c>
      <c r="K52" s="16">
        <f t="shared" si="2"/>
        <v>0</v>
      </c>
      <c r="L52" s="16">
        <f t="shared" si="3"/>
        <v>0</v>
      </c>
    </row>
    <row r="53" spans="7:12" ht="31.5" thickTop="1" thickBot="1" x14ac:dyDescent="0.3">
      <c r="G53" s="154"/>
      <c r="H53" s="156"/>
      <c r="I53" s="27" t="s">
        <v>67</v>
      </c>
      <c r="J53" s="42">
        <f>Vurderingskriterier!D44</f>
        <v>0</v>
      </c>
      <c r="K53" s="16">
        <f t="shared" si="2"/>
        <v>0</v>
      </c>
      <c r="L53" s="16">
        <f t="shared" si="3"/>
        <v>0</v>
      </c>
    </row>
    <row r="54" spans="7:12" ht="16.5" thickBot="1" x14ac:dyDescent="0.3">
      <c r="G54" s="28"/>
      <c r="H54" s="29"/>
      <c r="I54" s="20" t="s">
        <v>35</v>
      </c>
      <c r="J54" s="43"/>
      <c r="K54" s="25">
        <f>SUM(K44:K53)</f>
        <v>0</v>
      </c>
      <c r="L54" s="25">
        <f>SUM(L44:L53)</f>
        <v>0</v>
      </c>
    </row>
    <row r="55" spans="7:12" ht="31.5" thickTop="1" thickBot="1" x14ac:dyDescent="0.3">
      <c r="G55" s="153" t="s">
        <v>21</v>
      </c>
      <c r="H55" s="155" t="s">
        <v>68</v>
      </c>
      <c r="I55" s="21" t="s">
        <v>69</v>
      </c>
      <c r="J55" s="42">
        <f>Vurderingskriterier!D46</f>
        <v>0</v>
      </c>
      <c r="K55" s="16">
        <f t="shared" si="2"/>
        <v>0</v>
      </c>
      <c r="L55" s="16">
        <f t="shared" si="3"/>
        <v>0</v>
      </c>
    </row>
    <row r="56" spans="7:12" ht="31.5" thickTop="1" thickBot="1" x14ac:dyDescent="0.3">
      <c r="G56" s="153"/>
      <c r="H56" s="155"/>
      <c r="I56" s="22" t="s">
        <v>70</v>
      </c>
      <c r="J56" s="42">
        <f>Vurderingskriterier!D47</f>
        <v>0</v>
      </c>
      <c r="K56" s="16">
        <f t="shared" si="2"/>
        <v>0</v>
      </c>
      <c r="L56" s="16">
        <f t="shared" si="3"/>
        <v>0</v>
      </c>
    </row>
    <row r="57" spans="7:12" ht="31.5" thickTop="1" thickBot="1" x14ac:dyDescent="0.3">
      <c r="G57" s="153"/>
      <c r="H57" s="155"/>
      <c r="I57" s="22" t="s">
        <v>71</v>
      </c>
      <c r="J57" s="42">
        <f>Vurderingskriterier!D48</f>
        <v>0</v>
      </c>
      <c r="K57" s="16">
        <f t="shared" si="2"/>
        <v>0</v>
      </c>
      <c r="L57" s="16">
        <f t="shared" si="3"/>
        <v>0</v>
      </c>
    </row>
    <row r="58" spans="7:12" ht="16.5" thickTop="1" thickBot="1" x14ac:dyDescent="0.3">
      <c r="G58" s="153"/>
      <c r="H58" s="155"/>
      <c r="I58" s="22" t="s">
        <v>72</v>
      </c>
      <c r="J58" s="42">
        <f>Vurderingskriterier!D49</f>
        <v>0</v>
      </c>
      <c r="K58" s="16">
        <f t="shared" si="2"/>
        <v>0</v>
      </c>
      <c r="L58" s="16">
        <f t="shared" si="3"/>
        <v>0</v>
      </c>
    </row>
    <row r="59" spans="7:12" ht="31.5" thickTop="1" thickBot="1" x14ac:dyDescent="0.3">
      <c r="G59" s="153"/>
      <c r="H59" s="155"/>
      <c r="I59" s="22" t="s">
        <v>73</v>
      </c>
      <c r="J59" s="42">
        <f>Vurderingskriterier!D50</f>
        <v>0</v>
      </c>
      <c r="K59" s="16">
        <f t="shared" si="2"/>
        <v>0</v>
      </c>
      <c r="L59" s="16">
        <f t="shared" si="3"/>
        <v>0</v>
      </c>
    </row>
    <row r="60" spans="7:12" ht="31.5" thickTop="1" thickBot="1" x14ac:dyDescent="0.3">
      <c r="G60" s="153"/>
      <c r="H60" s="155"/>
      <c r="I60" s="22" t="s">
        <v>74</v>
      </c>
      <c r="J60" s="42">
        <f>Vurderingskriterier!D51</f>
        <v>0</v>
      </c>
      <c r="K60" s="16">
        <f t="shared" si="2"/>
        <v>0</v>
      </c>
      <c r="L60" s="16">
        <f t="shared" si="3"/>
        <v>0</v>
      </c>
    </row>
    <row r="61" spans="7:12" ht="31.5" thickTop="1" thickBot="1" x14ac:dyDescent="0.3">
      <c r="G61" s="153"/>
      <c r="H61" s="155"/>
      <c r="I61" s="22" t="s">
        <v>75</v>
      </c>
      <c r="J61" s="42">
        <f>Vurderingskriterier!D52</f>
        <v>0</v>
      </c>
      <c r="K61" s="16">
        <f t="shared" si="2"/>
        <v>0</v>
      </c>
      <c r="L61" s="16">
        <f t="shared" si="3"/>
        <v>0</v>
      </c>
    </row>
    <row r="62" spans="7:12" ht="31.5" thickTop="1" thickBot="1" x14ac:dyDescent="0.3">
      <c r="G62" s="153"/>
      <c r="H62" s="155"/>
      <c r="I62" s="22" t="s">
        <v>76</v>
      </c>
      <c r="J62" s="42">
        <f>Vurderingskriterier!D53</f>
        <v>0</v>
      </c>
      <c r="K62" s="16">
        <f t="shared" si="2"/>
        <v>0</v>
      </c>
      <c r="L62" s="16">
        <f t="shared" si="3"/>
        <v>0</v>
      </c>
    </row>
    <row r="63" spans="7:12" ht="31.5" thickTop="1" thickBot="1" x14ac:dyDescent="0.3">
      <c r="G63" s="153"/>
      <c r="H63" s="155"/>
      <c r="I63" s="22" t="s">
        <v>77</v>
      </c>
      <c r="J63" s="42">
        <f>Vurderingskriterier!D54</f>
        <v>0</v>
      </c>
      <c r="K63" s="16">
        <f t="shared" si="2"/>
        <v>0</v>
      </c>
      <c r="L63" s="16">
        <f t="shared" si="3"/>
        <v>0</v>
      </c>
    </row>
    <row r="64" spans="7:12" ht="31.5" thickTop="1" thickBot="1" x14ac:dyDescent="0.3">
      <c r="G64" s="154"/>
      <c r="H64" s="156"/>
      <c r="I64" s="27" t="s">
        <v>78</v>
      </c>
      <c r="J64" s="42">
        <f>Vurderingskriterier!D55</f>
        <v>0</v>
      </c>
      <c r="K64" s="16">
        <f t="shared" si="2"/>
        <v>0</v>
      </c>
      <c r="L64" s="16">
        <f t="shared" si="3"/>
        <v>0</v>
      </c>
    </row>
    <row r="65" spans="7:12" ht="16.5" thickBot="1" x14ac:dyDescent="0.3">
      <c r="G65" s="30"/>
      <c r="H65" s="31"/>
      <c r="I65" s="20" t="s">
        <v>35</v>
      </c>
      <c r="J65" s="43"/>
      <c r="K65" s="25">
        <f>SUM(K55:K64)</f>
        <v>0</v>
      </c>
      <c r="L65" s="25">
        <f>SUM(L55:L64)</f>
        <v>0</v>
      </c>
    </row>
    <row r="66" spans="7:12" ht="15.75" thickTop="1" x14ac:dyDescent="0.25"/>
  </sheetData>
  <sheetProtection algorithmName="SHA-512" hashValue="c0fLfZvDOdOUGxDPfaJluACnPiHh0qUGzAZp0DVXCtL0bZt4/TC0lE6d0stVlvWhMEjpVX+5U1g9Z5kbJqdFDA==" saltValue="kXZKZ6yXvmlAsh1WQDVoTw==" spinCount="100000" sheet="1" objects="1" scenarios="1"/>
  <mergeCells count="11">
    <mergeCell ref="G44:G53"/>
    <mergeCell ref="H44:H53"/>
    <mergeCell ref="G55:G64"/>
    <mergeCell ref="H55:H64"/>
    <mergeCell ref="G10:I10"/>
    <mergeCell ref="G11:G20"/>
    <mergeCell ref="H11:H20"/>
    <mergeCell ref="G22:G31"/>
    <mergeCell ref="H22:H31"/>
    <mergeCell ref="G33:G42"/>
    <mergeCell ref="H33:H4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Resultat av modenhetsvurdering</vt:lpstr>
      <vt:lpstr>Vurderingskriterier</vt:lpstr>
      <vt:lpstr>Sheet3</vt:lpstr>
    </vt:vector>
  </TitlesOfParts>
  <Company>Norges 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Kjørstad, Ole Martin</dc:creator>
  <cp:lastModifiedBy>Kjørstad, Ole Martin</cp:lastModifiedBy>
  <dcterms:created xsi:type="dcterms:W3CDTF">2019-04-03T07:14:22Z</dcterms:created>
  <dcterms:modified xsi:type="dcterms:W3CDTF">2019-06-28T07:34:18Z</dcterms:modified>
</cp:coreProperties>
</file>